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240" yWindow="45" windowWidth="20220" windowHeight="9615" activeTab="5"/>
  </bookViews>
  <sheets>
    <sheet name="Текст" sheetId="10" r:id="rId1"/>
    <sheet name="Приложение 1" sheetId="9" r:id="rId2"/>
    <sheet name="Приложение2" sheetId="1" r:id="rId3"/>
    <sheet name="Приложение 3" sheetId="2" r:id="rId4"/>
    <sheet name="Приложение 4" sheetId="3" r:id="rId5"/>
    <sheet name="Приложение 5" sheetId="4" r:id="rId6"/>
    <sheet name="приложение 7" sheetId="5" r:id="rId7"/>
    <sheet name="приложение 6" sheetId="12" r:id="rId8"/>
    <sheet name="Приложение 11 " sheetId="13" state="hidden" r:id="rId9"/>
    <sheet name="Лист1" sheetId="18" r:id="rId10"/>
  </sheets>
  <externalReferences>
    <externalReference r:id="rId11"/>
  </externalReferences>
  <calcPr calcId="162913" refMode="R1C1"/>
</workbook>
</file>

<file path=xl/calcChain.xml><?xml version="1.0" encoding="utf-8"?>
<calcChain xmlns="http://schemas.openxmlformats.org/spreadsheetml/2006/main">
  <c r="D24" i="9" l="1"/>
  <c r="E24" i="9"/>
  <c r="C24" i="9"/>
  <c r="C72" i="1"/>
  <c r="I90" i="5"/>
  <c r="I89" i="5" s="1"/>
  <c r="G91" i="5"/>
  <c r="G90" i="5" l="1"/>
  <c r="G89" i="5" s="1"/>
  <c r="H90" i="5"/>
  <c r="H89" i="5" s="1"/>
  <c r="F138" i="4" l="1"/>
  <c r="H138" i="4"/>
  <c r="G138" i="4"/>
  <c r="H11" i="4"/>
  <c r="G11" i="4"/>
  <c r="C53" i="1" l="1"/>
  <c r="D53" i="1"/>
  <c r="E53" i="1"/>
  <c r="F25" i="4" l="1"/>
  <c r="F23" i="4" s="1"/>
  <c r="F22" i="4" s="1"/>
  <c r="F21" i="4" s="1"/>
  <c r="F20" i="4" s="1"/>
  <c r="F19" i="4" s="1"/>
  <c r="H14" i="4"/>
  <c r="H13" i="4" s="1"/>
  <c r="H15" i="4"/>
  <c r="F16" i="4"/>
  <c r="F15" i="4" s="1"/>
  <c r="F14" i="4" s="1"/>
  <c r="F13" i="4" s="1"/>
  <c r="H16" i="4"/>
  <c r="F17" i="4"/>
  <c r="G17" i="4"/>
  <c r="G16" i="4" s="1"/>
  <c r="G15" i="4" s="1"/>
  <c r="G14" i="4" s="1"/>
  <c r="G13" i="4" s="1"/>
  <c r="H17" i="4"/>
  <c r="G22" i="4"/>
  <c r="G21" i="4" s="1"/>
  <c r="G20" i="4" s="1"/>
  <c r="G19" i="4" s="1"/>
  <c r="G23" i="4"/>
  <c r="H23" i="4"/>
  <c r="H22" i="4" s="1"/>
  <c r="H21" i="4" s="1"/>
  <c r="H20" i="4" s="1"/>
  <c r="H19" i="4" s="1"/>
  <c r="F27" i="4"/>
  <c r="G27" i="4"/>
  <c r="H27" i="4"/>
  <c r="H31" i="4"/>
  <c r="H30" i="4" s="1"/>
  <c r="H29" i="4" s="1"/>
  <c r="H32" i="4"/>
  <c r="F33" i="4"/>
  <c r="F32" i="4" s="1"/>
  <c r="F31" i="4" s="1"/>
  <c r="F30" i="4" s="1"/>
  <c r="F29" i="4" s="1"/>
  <c r="H33" i="4"/>
  <c r="F34" i="4"/>
  <c r="G34" i="4"/>
  <c r="G33" i="4" s="1"/>
  <c r="G32" i="4" s="1"/>
  <c r="G31" i="4" s="1"/>
  <c r="G30" i="4" s="1"/>
  <c r="G29" i="4" s="1"/>
  <c r="H34" i="4"/>
  <c r="F39" i="4"/>
  <c r="F38" i="4" s="1"/>
  <c r="F37" i="4" s="1"/>
  <c r="F40" i="4"/>
  <c r="G40" i="4"/>
  <c r="G39" i="4" s="1"/>
  <c r="G38" i="4" s="1"/>
  <c r="G37" i="4" s="1"/>
  <c r="F41" i="4"/>
  <c r="G41" i="4"/>
  <c r="H41" i="4"/>
  <c r="H40" i="4" s="1"/>
  <c r="H39" i="4" s="1"/>
  <c r="H38" i="4" s="1"/>
  <c r="H37" i="4" s="1"/>
  <c r="F42" i="4"/>
  <c r="G42" i="4"/>
  <c r="H42" i="4"/>
  <c r="F45" i="4"/>
  <c r="G45" i="4"/>
  <c r="G46" i="4"/>
  <c r="H46" i="4"/>
  <c r="H45" i="4" s="1"/>
  <c r="G47" i="4"/>
  <c r="H47" i="4"/>
  <c r="F48" i="4"/>
  <c r="F47" i="4" s="1"/>
  <c r="F46" i="4" s="1"/>
  <c r="G48" i="4"/>
  <c r="H48" i="4"/>
  <c r="F49" i="4"/>
  <c r="G49" i="4"/>
  <c r="H49" i="4"/>
  <c r="F51" i="4"/>
  <c r="G51" i="4"/>
  <c r="H51" i="4"/>
  <c r="F53" i="4"/>
  <c r="G53" i="4"/>
  <c r="H53" i="4"/>
  <c r="F59" i="4"/>
  <c r="F58" i="4" s="1"/>
  <c r="F57" i="4" s="1"/>
  <c r="F56" i="4" s="1"/>
  <c r="F55" i="4" s="1"/>
  <c r="F44" i="4" s="1"/>
  <c r="G59" i="4"/>
  <c r="H59" i="4"/>
  <c r="F61" i="4"/>
  <c r="G61" i="4"/>
  <c r="G58" i="4" s="1"/>
  <c r="G57" i="4" s="1"/>
  <c r="G56" i="4" s="1"/>
  <c r="G55" i="4" s="1"/>
  <c r="G44" i="4" s="1"/>
  <c r="H61" i="4"/>
  <c r="F63" i="4"/>
  <c r="G63" i="4"/>
  <c r="H63" i="4"/>
  <c r="H58" i="4" s="1"/>
  <c r="H57" i="4" s="1"/>
  <c r="H56" i="4" s="1"/>
  <c r="H55" i="4" s="1"/>
  <c r="H44" i="4" s="1"/>
  <c r="G67" i="4"/>
  <c r="G66" i="4" s="1"/>
  <c r="G68" i="4"/>
  <c r="H68" i="4"/>
  <c r="H67" i="4" s="1"/>
  <c r="H66" i="4" s="1"/>
  <c r="G69" i="4"/>
  <c r="H69" i="4"/>
  <c r="F70" i="4"/>
  <c r="F69" i="4" s="1"/>
  <c r="F68" i="4" s="1"/>
  <c r="F67" i="4" s="1"/>
  <c r="F66" i="4" s="1"/>
  <c r="G70" i="4"/>
  <c r="H70" i="4"/>
  <c r="G72" i="4"/>
  <c r="G65" i="4" s="1"/>
  <c r="G73" i="4"/>
  <c r="H73" i="4"/>
  <c r="H72" i="4" s="1"/>
  <c r="G74" i="4"/>
  <c r="H74" i="4"/>
  <c r="F75" i="4"/>
  <c r="F74" i="4" s="1"/>
  <c r="F73" i="4" s="1"/>
  <c r="F72" i="4" s="1"/>
  <c r="G75" i="4"/>
  <c r="H75" i="4"/>
  <c r="F76" i="4"/>
  <c r="G76" i="4"/>
  <c r="H76" i="4"/>
  <c r="G81" i="4"/>
  <c r="G80" i="4" s="1"/>
  <c r="G79" i="4" s="1"/>
  <c r="G78" i="4" s="1"/>
  <c r="F82" i="4"/>
  <c r="G82" i="4"/>
  <c r="H82" i="4"/>
  <c r="F84" i="4"/>
  <c r="G84" i="4"/>
  <c r="H84" i="4"/>
  <c r="H81" i="4" s="1"/>
  <c r="H80" i="4" s="1"/>
  <c r="F86" i="4"/>
  <c r="F81" i="4" s="1"/>
  <c r="F80" i="4" s="1"/>
  <c r="G86" i="4"/>
  <c r="H86" i="4"/>
  <c r="G88" i="4"/>
  <c r="G89" i="4"/>
  <c r="H89" i="4"/>
  <c r="H88" i="4" s="1"/>
  <c r="F90" i="4"/>
  <c r="G90" i="4"/>
  <c r="H90" i="4"/>
  <c r="F92" i="4"/>
  <c r="F89" i="4" s="1"/>
  <c r="F88" i="4" s="1"/>
  <c r="G92" i="4"/>
  <c r="H92" i="4"/>
  <c r="H95" i="4"/>
  <c r="H94" i="4" s="1"/>
  <c r="H96" i="4"/>
  <c r="F97" i="4"/>
  <c r="F96" i="4" s="1"/>
  <c r="F95" i="4" s="1"/>
  <c r="F94" i="4" s="1"/>
  <c r="H97" i="4"/>
  <c r="F98" i="4"/>
  <c r="G98" i="4"/>
  <c r="G97" i="4" s="1"/>
  <c r="G96" i="4" s="1"/>
  <c r="G95" i="4" s="1"/>
  <c r="G94" i="4" s="1"/>
  <c r="H98" i="4"/>
  <c r="H104" i="4"/>
  <c r="H103" i="4" s="1"/>
  <c r="H102" i="4" s="1"/>
  <c r="H101" i="4" s="1"/>
  <c r="H100" i="4" s="1"/>
  <c r="F105" i="4"/>
  <c r="G105" i="4"/>
  <c r="H105" i="4"/>
  <c r="F107" i="4"/>
  <c r="F104" i="4" s="1"/>
  <c r="F103" i="4" s="1"/>
  <c r="F102" i="4" s="1"/>
  <c r="F101" i="4" s="1"/>
  <c r="F100" i="4" s="1"/>
  <c r="G107" i="4"/>
  <c r="H107" i="4"/>
  <c r="F109" i="4"/>
  <c r="G109" i="4"/>
  <c r="G104" i="4" s="1"/>
  <c r="G103" i="4" s="1"/>
  <c r="G102" i="4" s="1"/>
  <c r="G101" i="4" s="1"/>
  <c r="G100" i="4" s="1"/>
  <c r="H109" i="4"/>
  <c r="F110" i="4"/>
  <c r="G110" i="4"/>
  <c r="H110" i="4"/>
  <c r="F113" i="4"/>
  <c r="G113" i="4"/>
  <c r="H113" i="4"/>
  <c r="H117" i="4"/>
  <c r="H116" i="4" s="1"/>
  <c r="H115" i="4" s="1"/>
  <c r="H118" i="4"/>
  <c r="F119" i="4"/>
  <c r="F118" i="4" s="1"/>
  <c r="F117" i="4" s="1"/>
  <c r="F116" i="4" s="1"/>
  <c r="F115" i="4" s="1"/>
  <c r="H119" i="4"/>
  <c r="F120" i="4"/>
  <c r="G120" i="4"/>
  <c r="G119" i="4" s="1"/>
  <c r="G118" i="4" s="1"/>
  <c r="G117" i="4" s="1"/>
  <c r="G116" i="4" s="1"/>
  <c r="G115" i="4" s="1"/>
  <c r="H120" i="4"/>
  <c r="H126" i="4"/>
  <c r="H125" i="4" s="1"/>
  <c r="H124" i="4" s="1"/>
  <c r="H123" i="4" s="1"/>
  <c r="H122" i="4" s="1"/>
  <c r="F127" i="4"/>
  <c r="G127" i="4"/>
  <c r="H127" i="4"/>
  <c r="F129" i="4"/>
  <c r="F126" i="4" s="1"/>
  <c r="F125" i="4" s="1"/>
  <c r="F124" i="4" s="1"/>
  <c r="F123" i="4" s="1"/>
  <c r="F122" i="4" s="1"/>
  <c r="G129" i="4"/>
  <c r="H129" i="4"/>
  <c r="F131" i="4"/>
  <c r="G131" i="4"/>
  <c r="G126" i="4" s="1"/>
  <c r="G125" i="4" s="1"/>
  <c r="G124" i="4" s="1"/>
  <c r="G123" i="4" s="1"/>
  <c r="G122" i="4" s="1"/>
  <c r="H131" i="4"/>
  <c r="G136" i="4"/>
  <c r="G135" i="4" s="1"/>
  <c r="H136" i="4"/>
  <c r="H135" i="4" s="1"/>
  <c r="H134" i="4" s="1"/>
  <c r="H133" i="4" s="1"/>
  <c r="G133" i="4" l="1"/>
  <c r="G134" i="4"/>
  <c r="F79" i="4"/>
  <c r="F78" i="4" s="1"/>
  <c r="G12" i="4"/>
  <c r="H79" i="4"/>
  <c r="H78" i="4" s="1"/>
  <c r="H65" i="4" s="1"/>
  <c r="F65" i="4"/>
  <c r="H12" i="4"/>
  <c r="D21" i="1"/>
  <c r="F11" i="4" l="1"/>
  <c r="E42" i="1"/>
  <c r="C70" i="1"/>
  <c r="C69" i="1" s="1"/>
  <c r="E67" i="1"/>
  <c r="E66" i="1" s="1"/>
  <c r="D67" i="1"/>
  <c r="D66" i="1" s="1"/>
  <c r="E64" i="1"/>
  <c r="E63" i="1" s="1"/>
  <c r="D64" i="1"/>
  <c r="D63" i="1" s="1"/>
  <c r="C64" i="1"/>
  <c r="C63" i="1"/>
  <c r="E61" i="1"/>
  <c r="E59" i="1"/>
  <c r="D59" i="1"/>
  <c r="C59" i="1"/>
  <c r="C58" i="1" s="1"/>
  <c r="D58" i="1"/>
  <c r="C56" i="1"/>
  <c r="C55" i="1" s="1"/>
  <c r="E55" i="1"/>
  <c r="D55" i="1"/>
  <c r="C51" i="1"/>
  <c r="C50" i="1" s="1"/>
  <c r="E48" i="1"/>
  <c r="E47" i="1" s="1"/>
  <c r="D48" i="1"/>
  <c r="D47" i="1" s="1"/>
  <c r="C48" i="1"/>
  <c r="C47" i="1"/>
  <c r="E45" i="1"/>
  <c r="D45" i="1"/>
  <c r="C45" i="1"/>
  <c r="E43" i="1"/>
  <c r="D43" i="1"/>
  <c r="D42" i="1" s="1"/>
  <c r="D41" i="1" s="1"/>
  <c r="C43" i="1"/>
  <c r="C42" i="1" s="1"/>
  <c r="C41" i="1" s="1"/>
  <c r="E39" i="1"/>
  <c r="E38" i="1" s="1"/>
  <c r="D39" i="1"/>
  <c r="D38" i="1" s="1"/>
  <c r="C39" i="1"/>
  <c r="C38" i="1"/>
  <c r="E36" i="1"/>
  <c r="D36" i="1"/>
  <c r="C36" i="1"/>
  <c r="E34" i="1"/>
  <c r="D34" i="1"/>
  <c r="D33" i="1" s="1"/>
  <c r="C34" i="1"/>
  <c r="E31" i="1"/>
  <c r="D31" i="1"/>
  <c r="C31" i="1"/>
  <c r="E28" i="1"/>
  <c r="D28" i="1"/>
  <c r="C28" i="1"/>
  <c r="E27" i="1"/>
  <c r="D27" i="1"/>
  <c r="C27" i="1"/>
  <c r="E25" i="1"/>
  <c r="D25" i="1"/>
  <c r="C25" i="1"/>
  <c r="E23" i="1"/>
  <c r="D23" i="1"/>
  <c r="C23" i="1"/>
  <c r="E21" i="1"/>
  <c r="C21" i="1"/>
  <c r="E19" i="1"/>
  <c r="D19" i="1"/>
  <c r="C19" i="1"/>
  <c r="D18" i="1"/>
  <c r="D17" i="1" s="1"/>
  <c r="E14" i="1"/>
  <c r="D14" i="1"/>
  <c r="D13" i="1" s="1"/>
  <c r="C14" i="1"/>
  <c r="C13" i="1" s="1"/>
  <c r="E13" i="1"/>
  <c r="C33" i="1" l="1"/>
  <c r="C30" i="1"/>
  <c r="C54" i="1"/>
  <c r="D30" i="1"/>
  <c r="D12" i="1" s="1"/>
  <c r="D72" i="1" s="1"/>
  <c r="D20" i="9" s="1"/>
  <c r="D54" i="1"/>
  <c r="C18" i="1"/>
  <c r="C17" i="1" s="1"/>
  <c r="C12" i="1" s="1"/>
  <c r="E33" i="1"/>
  <c r="E41" i="1"/>
  <c r="E54" i="1"/>
  <c r="E30" i="1"/>
  <c r="E18" i="1"/>
  <c r="E17" i="1" s="1"/>
  <c r="E12" i="1" s="1"/>
  <c r="E72" i="1" s="1"/>
  <c r="E20" i="9" s="1"/>
  <c r="E58" i="1"/>
  <c r="C20" i="9" l="1"/>
  <c r="C19" i="9" s="1"/>
  <c r="C18" i="9" s="1"/>
  <c r="C17" i="9" s="1"/>
  <c r="E14" i="12" l="1"/>
  <c r="D14" i="12"/>
  <c r="C14" i="12"/>
  <c r="D19" i="9" l="1"/>
  <c r="D18" i="9" s="1"/>
  <c r="D17" i="9" s="1"/>
  <c r="D16" i="9" s="1"/>
  <c r="E19" i="9" l="1"/>
  <c r="E18" i="9" s="1"/>
  <c r="E17" i="9" s="1"/>
  <c r="E16" i="9" s="1"/>
  <c r="D21" i="9"/>
  <c r="D22" i="9" s="1"/>
  <c r="D23" i="9" s="1"/>
  <c r="D25" i="9" s="1"/>
  <c r="E21" i="9"/>
  <c r="E22" i="9" s="1"/>
  <c r="E23" i="9" s="1"/>
  <c r="E25" i="9" l="1"/>
  <c r="C25" i="9" l="1"/>
  <c r="C23" i="9"/>
  <c r="C22" i="9" s="1"/>
  <c r="C21" i="9" s="1"/>
  <c r="C16" i="9" s="1"/>
</calcChain>
</file>

<file path=xl/sharedStrings.xml><?xml version="1.0" encoding="utf-8"?>
<sst xmlns="http://schemas.openxmlformats.org/spreadsheetml/2006/main" count="1902" uniqueCount="474">
  <si>
    <t>к бюджету муниципального образования</t>
  </si>
  <si>
    <t>Код бюджетной классификации Российской федерации</t>
  </si>
  <si>
    <t>Наименование кода дохода бюджета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</si>
  <si>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</si>
  <si>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</si>
  <si>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</si>
  <si>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</si>
  <si>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</si>
  <si>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</si>
  <si>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</si>
  <si>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</si>
  <si>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</si>
  <si>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</si>
  <si>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</si>
  <si>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</si>
  <si>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</si>
  <si>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</si>
  <si>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</si>
  <si>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</si>
  <si>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</si>
  <si>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</si>
  <si>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</si>
  <si>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</si>
  <si>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</si>
  <si>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</si>
  <si>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</si>
  <si>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</si>
  <si>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</si>
  <si>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</si>
  <si>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</si>
  <si>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</si>
  <si>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</si>
  <si>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</si>
  <si>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</si>
  <si>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</si>
  <si>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</si>
  <si>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</si>
  <si>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</si>
  <si>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</si>
  <si>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</si>
  <si>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</si>
  <si>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</si>
  <si>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</si>
  <si>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 xml:space="preserve">Доходы от использования имущества, находящегося в государственной и муниципальной собственности 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</si>
  <si>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</si>
  <si>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</si>
  <si>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</si>
  <si>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ИТОГО ДОХОДОВ: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</si>
  <si>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</si>
  <si>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</si>
  <si>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</si>
  <si>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</si>
  <si>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</si>
  <si>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</si>
  <si>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</si>
  <si>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</si>
  <si>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</si>
  <si>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</si>
  <si>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Культура, кинематография</t>
  </si>
  <si>
    <t>Культура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</si>
  <si>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</si>
  <si>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</si>
  <si>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Условно утвержденные расходы</t>
  </si>
  <si>
    <t xml:space="preserve">к бюджету муниципального образования </t>
  </si>
  <si>
    <t xml:space="preserve">       (тысяч рублей)</t>
  </si>
  <si>
    <t>Наименование</t>
  </si>
  <si>
    <t>Вед</t>
  </si>
  <si>
    <t>Рз</t>
  </si>
  <si>
    <t>Пр</t>
  </si>
  <si>
    <t>ЦСР</t>
  </si>
  <si>
    <t>ВР</t>
  </si>
  <si>
    <t>31.0.00.00000</t>
  </si>
  <si>
    <t>Глава муниципального образования</t>
  </si>
  <si>
    <t>Расходы на выплаты персоналу государственных (муниципальных) органов</t>
  </si>
  <si>
    <t>Центральный аппарат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</si>
  <si>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</si>
  <si>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</si>
  <si>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Мобилизационная и вневойсковая подготовка</t>
  </si>
  <si>
    <t>Разработка и утверждение комплекса мер по обеспечению пожарной безопасности муниципальных учреждений и жилищного фонда</t>
  </si>
  <si>
    <t>32.0.00.00000</t>
  </si>
  <si>
    <t>Содержание автомобильных дорог и инженерных сооружений на них в границах поселений</t>
  </si>
  <si>
    <t>31.4.00.00000</t>
  </si>
  <si>
    <t>31.4.03.00000</t>
  </si>
  <si>
    <t>33.0.00.00000</t>
  </si>
  <si>
    <t>Содержание объектов коммунального хозяйства</t>
  </si>
  <si>
    <t>Дома культуры и другие учреждения культуры (за исключением библиотек, музеев, театров, концертных и других организаций исполнительских искусств)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</si>
  <si>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значения, в соответствии с заключенными соглашениями (услуги организации культуры)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</si>
  <si>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(внешний муниципальный финансовый контроль)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</si>
  <si>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(составление проекта бюджета поселения, исполнение бюджета поселения, осуществление контроля за его исполнением, составление отчета об исполнении бюджета поселения)</t>
  </si>
  <si>
    <t>ИТОГО</t>
  </si>
  <si>
    <t>01</t>
  </si>
  <si>
    <t>02</t>
  </si>
  <si>
    <t>04</t>
  </si>
  <si>
    <t>03</t>
  </si>
  <si>
    <t>09</t>
  </si>
  <si>
    <t>05</t>
  </si>
  <si>
    <t>08</t>
  </si>
  <si>
    <t>01 05 02 01 10 0000 510</t>
  </si>
  <si>
    <t>01 05 02 01 10 0000 610</t>
  </si>
  <si>
    <t>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</si>
  <si>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</si>
  <si>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Приложение 2</t>
  </si>
  <si>
    <t>Приложение  1</t>
  </si>
  <si>
    <t xml:space="preserve">Источники внутреннего финансирования  дефицита бюджета </t>
  </si>
  <si>
    <r>
      <t xml:space="preserve">                                                        (</t>
    </r>
    <r>
      <rPr>
        <sz val="10"/>
        <color theme="1"/>
        <rFont val="Times New Roman"/>
        <family val="1"/>
        <charset val="204"/>
      </rPr>
      <t>тыс. рублей)</t>
    </r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</si>
  <si>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</si>
  <si>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</si>
  <si>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</si>
  <si>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бюджета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</si>
  <si>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</si>
  <si>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</si>
  <si>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</si>
  <si>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</si>
  <si>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</si>
  <si>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</si>
  <si>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Увеличение прочих остатков денежных средств бюджетов 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</si>
  <si>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</si>
  <si>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</si>
  <si>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</si>
  <si>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</si>
  <si>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</si>
  <si>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</si>
  <si>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Уменьшение прочих остатков денежных средств бюджетов сельских поселений</t>
  </si>
  <si>
    <t>Приложение</t>
  </si>
  <si>
    <t>к решению Совета депутатов муниципального</t>
  </si>
  <si>
    <t>№ п/п</t>
  </si>
  <si>
    <t>Наименование межбюджетного трансферта</t>
  </si>
  <si>
    <t>1.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</si>
  <si>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 (внешний муниципальный финансовый контроль)</t>
  </si>
  <si>
    <t>2.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</si>
  <si>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(составление и рассмотрение проектов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поселения)</t>
  </si>
  <si>
    <t>3.</t>
  </si>
  <si>
    <t>ИТОГО:</t>
  </si>
  <si>
    <t>1 11 05020 00 0000 120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</si>
  <si>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(по формированию и обеспечению деятельности комиссии по соблюдению требований к служебному поведению муниципальных служащих и урегулированию конфликта интересов)</t>
  </si>
  <si>
    <t xml:space="preserve">                                                                                                                                             (тысяч рублей)</t>
  </si>
  <si>
    <t>Программа</t>
  </si>
  <si>
    <t>Бюджет</t>
  </si>
  <si>
    <t xml:space="preserve">3)  прогнозируемый дефицит бюджета поселения -  в сумме 0,0 тыс. рублей или 0,0%                                                                                                       </t>
  </si>
  <si>
    <t>2 02 10000 00 0000 150</t>
  </si>
  <si>
    <t>2 02 30000 00 0000 150</t>
  </si>
  <si>
    <t>2 02 35118 00 0000 150</t>
  </si>
  <si>
    <t>2 02 35118 10 0000 150</t>
  </si>
  <si>
    <t>4.</t>
  </si>
  <si>
    <t>Наименование показателя</t>
  </si>
  <si>
    <t>Код источников финансирования по бюджетной классификации</t>
  </si>
  <si>
    <t>Утвержденные бюджетные назначения</t>
  </si>
  <si>
    <t>Поступление доходов в бюджет поселения по кодам видов доходов,</t>
  </si>
  <si>
    <t>2020 год</t>
  </si>
  <si>
    <t>2021 год</t>
  </si>
  <si>
    <t xml:space="preserve">Наименование </t>
  </si>
  <si>
    <t>10</t>
  </si>
  <si>
    <t>14</t>
  </si>
  <si>
    <t>12</t>
  </si>
  <si>
    <t>2022 год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</si>
  <si>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значения, в соответствии с заключенными соглашениями (библиотеки)</t>
  </si>
  <si>
    <t>муниципальных внутренних заимствований Красногвардейского района</t>
  </si>
  <si>
    <t>на 2020 год и на плановый период 2021 и 2022 годов</t>
  </si>
  <si>
    <t xml:space="preserve"> (тыс. рублей)</t>
  </si>
  <si>
    <t>Предельный срок погашения долговых обязательств</t>
  </si>
  <si>
    <t>2020 года</t>
  </si>
  <si>
    <t>Предельный срок погашения долговых обязательств 2021 года</t>
  </si>
  <si>
    <t>2022 года</t>
  </si>
  <si>
    <t>Муниципальные ценные бумаги</t>
  </si>
  <si>
    <t>1. Размещение муниципальных ценных бумаг</t>
  </si>
  <si>
    <t>2. Погашение муниципальных ценных бумаг</t>
  </si>
  <si>
    <t>Кредиты от кредитных организаций</t>
  </si>
  <si>
    <t>1. Привлечение кредитов от кредитных организаций</t>
  </si>
  <si>
    <t>2. Погашение кредитов, привлеченных от кредитных организаций</t>
  </si>
  <si>
    <t>Бюджетные кредиты из других бюджетов бюджетной системы Российской Федерации</t>
  </si>
  <si>
    <t>1. Привлечение бюджетных кредитов из других бюджетов бюджетной системы Российской Федерации</t>
  </si>
  <si>
    <r>
      <t xml:space="preserve">1.1. </t>
    </r>
    <r>
      <rPr>
        <sz val="10"/>
        <color rgb="FF000000"/>
        <rFont val="Times New Roman"/>
        <family val="1"/>
        <charset val="204"/>
      </rPr>
      <t xml:space="preserve">Бюджетные кредиты, предоставленные </t>
    </r>
    <r>
      <rPr>
        <sz val="10"/>
        <color theme="1"/>
        <rFont val="Times New Roman"/>
        <family val="1"/>
        <charset val="204"/>
      </rPr>
      <t xml:space="preserve">для частичного покрытия дефицита муниципального образования, возврат которых осуществляется муниципальным образованием </t>
    </r>
  </si>
  <si>
    <t>1.2. Бюджетные кредиты, предоставленные для частичного покрытия временных кассовых разрывов, возникающих при исполнении бюджета муниципального образования</t>
  </si>
  <si>
    <r>
      <t xml:space="preserve">2. </t>
    </r>
    <r>
      <rPr>
        <sz val="10"/>
        <color rgb="FF000000"/>
        <rFont val="Times New Roman"/>
        <family val="1"/>
        <charset val="204"/>
      </rPr>
      <t>Погашение бюджетных кредитов, привлеченных из других бюджетов бюджетной системы Российской Федерации</t>
    </r>
  </si>
  <si>
    <r>
      <t xml:space="preserve">2.1. </t>
    </r>
    <r>
      <rPr>
        <sz val="10"/>
        <color rgb="FF000000"/>
        <rFont val="Times New Roman"/>
        <family val="1"/>
        <charset val="204"/>
      </rPr>
      <t xml:space="preserve">Бюджетные кредиты, предоставленные </t>
    </r>
    <r>
      <rPr>
        <sz val="10"/>
        <color theme="1"/>
        <rFont val="Times New Roman"/>
        <family val="1"/>
        <charset val="204"/>
      </rPr>
      <t>для частичного покрытия дефицита муниципального образования, возврат которых осуществляется муниципальным образованием</t>
    </r>
  </si>
  <si>
    <t>2.2 Бюджетные кредиты, предоставленные для частичного покрытия временных кассовых разрывов, возникающих при исполнении бюджета муниципального образования</t>
  </si>
  <si>
    <t xml:space="preserve">                                                                                                                                          Приложение № 11</t>
  </si>
  <si>
    <t xml:space="preserve">                                                                                                           к бюджету муниципального образования </t>
  </si>
  <si>
    <t xml:space="preserve">                                                                                                                  плановый период 2021 и 2022 годов</t>
  </si>
  <si>
    <t xml:space="preserve">                                                                                                            Преображенский сельсовет на 2020 год и 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</si>
  <si>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</si>
  <si>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</si>
  <si>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</si>
  <si>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</si>
  <si>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Всего источников финансирования дефицитов бюджетов</t>
  </si>
  <si>
    <t>1 11 05000 00 0000 120</t>
  </si>
  <si>
    <t>5.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</si>
  <si>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</si>
  <si>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,получаемые в виде арендной либо иной платы за передачу в возмездное пользование государственного и муниципального имущества(за исключением имущества бюджетных и автономных учреждений,а также имущества государственных и муниципальных унитарных предприятий,в том числе казеннных)</t>
  </si>
  <si>
    <t>Благоустройство</t>
  </si>
  <si>
    <t>Прочие мероприятия по благоустройству городских округов и поселений</t>
  </si>
  <si>
    <t>Капитальный ремонт и ремонт автомобильных дорог общего пользования населенных пунктов</t>
  </si>
  <si>
    <t>Защита населения и территории от чрезвычайных ситуаций природного и техногенного характера, пожарная безопасность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</si>
  <si>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</si>
  <si>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</si>
  <si>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</si>
  <si>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</si>
  <si>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</si>
  <si>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</si>
  <si>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</si>
  <si>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</si>
  <si>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(осуществление муниципального земельного контроля)</t>
  </si>
  <si>
    <t xml:space="preserve">Межбюджетные трансферты бюджетам муниципальных районов на осуществление части полномочий администрации поселения по развитию системы градорегулирования в муниципальном образовании </t>
  </si>
  <si>
    <t>2024 год</t>
  </si>
  <si>
    <t xml:space="preserve">                                                                                                                                                 Приложение №4</t>
  </si>
  <si>
    <t xml:space="preserve">                                                                                                                                                 Приложение № 5</t>
  </si>
  <si>
    <t>31.4.04.00000</t>
  </si>
  <si>
    <t>1 03 02230 01 0000 110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</si>
  <si>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</si>
  <si>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1 03 02240 01 0000 110</t>
  </si>
  <si>
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</si>
  <si>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1 03 02250 01 0000 110</t>
  </si>
  <si>
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</si>
  <si>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1 03 02260 01 0000 110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</si>
  <si>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</si>
  <si>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</si>
  <si>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</si>
  <si>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Межбюджетные трансферты бюджетам муниципальных районов на осуществление части полномочий администрации поселения по развитию системы градорегулирования в муниципальном образовании</t>
  </si>
  <si>
    <t>Технический и обслуживающий персонал</t>
  </si>
  <si>
    <t>Комплексы процессных мероприятий</t>
  </si>
  <si>
    <t>Комплексы процессных мероприятий"Обеспечение реализации муниципальной программы "Устойчивое развитие территории муниципального образования"</t>
  </si>
  <si>
    <t>31.4.01.00000</t>
  </si>
  <si>
    <t>31.4.01.10010</t>
  </si>
  <si>
    <t>Комплексы процессных мероприятий "Обеспечение реализации муниципальной программы " " Устойчивое развитие территории муниципального образования"</t>
  </si>
  <si>
    <t>31.4.01.10020</t>
  </si>
  <si>
    <t>31.4.01.10021</t>
  </si>
  <si>
    <t>Комплексы процессных мероприятий "Обеспечение реализации муниципальной Программы "Устойчивое развитие территории  муниципального образования"</t>
  </si>
  <si>
    <t>Комплексы процессных мероприятий "Обеспечение безопасности жизнедеятельности населения и муниципальном образовании"</t>
  </si>
  <si>
    <t>31.4.03.60080</t>
  </si>
  <si>
    <t>32.4.00.00000</t>
  </si>
  <si>
    <t>32.4.01.00000</t>
  </si>
  <si>
    <t>32.4.01.60100</t>
  </si>
  <si>
    <t>32.4.01.60110</t>
  </si>
  <si>
    <t>31.4.02.00000</t>
  </si>
  <si>
    <t>31.4.02.60280</t>
  </si>
  <si>
    <t>31.4.02.61070</t>
  </si>
  <si>
    <t>31.4.02.61080</t>
  </si>
  <si>
    <t>33.4.00.00000</t>
  </si>
  <si>
    <t>33.4.01.00000</t>
  </si>
  <si>
    <t>33.4.01.60200</t>
  </si>
  <si>
    <t>Комплексы процессных мероприятий "Мероприятия в сфере жилищно-коммунальной инфраструктуры и повышение уровня благоустройства на территории муниципального образования"</t>
  </si>
  <si>
    <t>Комплексы процессных мероприятий«Развитие культуры в муниципальном образование»</t>
  </si>
  <si>
    <t>31.4.04.60220</t>
  </si>
  <si>
    <t>31.4.04.61020</t>
  </si>
  <si>
    <t>31.4.04.61030</t>
  </si>
  <si>
    <t>31.4.01.61010</t>
  </si>
  <si>
    <t>31.4.01.61040</t>
  </si>
  <si>
    <t>31.4.01.61050</t>
  </si>
  <si>
    <t>Комплексы процессных мероприятий "Обеспечение реализации муниципальной программы «Устойчивое развитие территории муниципального образования»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</si>
  <si>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</si>
  <si>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31.4.01.51180</t>
  </si>
  <si>
    <t>Комплексы процессных мероприятий  "Содержание и ремонт автомобильных дорог общего пользования местного значения в муниципальном образовании"</t>
  </si>
  <si>
    <t>Комплексы процессных мероприятий "Управление муниципальным имуществом, мероприятия по землеустройству и землепользованию в муниципальном образовании"</t>
  </si>
  <si>
    <t>Оценка земельных участков, комплекс кадастровых работ по подготовке документов для постановки на государственный кадастровый учет земельных участков недвижимого имущества</t>
  </si>
  <si>
    <t>Комплексы процессных мероприятий "Мероприятия в сфере жилищно-коммунальной инфраструктуры и повышения уровня благоустройства на территории муниципального образования"</t>
  </si>
  <si>
    <t>Организация и содержание мест захоронения</t>
  </si>
  <si>
    <t>33.4.01.60190</t>
  </si>
  <si>
    <t>Иные межбюджетные транферты</t>
  </si>
  <si>
    <t>99</t>
  </si>
  <si>
    <t>99.0.00.00000</t>
  </si>
  <si>
    <t>99.9.00.00000</t>
  </si>
  <si>
    <t>Сумма 2025 год</t>
  </si>
  <si>
    <t>2025 год</t>
  </si>
  <si>
    <t>2 02 19999 00 0000 150</t>
  </si>
  <si>
    <t>Прочие дотации</t>
  </si>
  <si>
    <t>2 02 19999 10 0000 150</t>
  </si>
  <si>
    <t>Прочие дотации бюджетам сельских поселений</t>
  </si>
  <si>
    <t xml:space="preserve">на 2024 год  и плановый период </t>
  </si>
  <si>
    <t>2025 и 2026 годов</t>
  </si>
  <si>
    <t xml:space="preserve"> поселения на 2024 год  и плановый период 2025 и 2026 годов</t>
  </si>
  <si>
    <t>Сумма       2024 год</t>
  </si>
  <si>
    <t>Сумма 2026 год</t>
  </si>
  <si>
    <t xml:space="preserve">                                                                                                                 и  плановый период 2025и 2026 годов</t>
  </si>
  <si>
    <t>Ведомственная структура расходов бюджета поселения на 2024 год  и  плановый период 2025 и 2026 годов</t>
  </si>
  <si>
    <t xml:space="preserve">                                                                                                                 и  плановый период 2025 и 2026 годов</t>
  </si>
  <si>
    <t xml:space="preserve">Распределение бюджетных ассигнований   бюджета поселения по разделам и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на 2024год и  плановый период 2025 и 2026 годов </t>
  </si>
  <si>
    <t>Межбюджетные трансферты, передаваемые в районный бюджет из бюджета поселения на осуществление части полномочий  по решению вопросов местного значения в соответствии с заключенными соглашениями на  2024 год и плановый период 2025 и 2026годов</t>
  </si>
  <si>
    <t xml:space="preserve">на 2024г и на плановый период 2025 и 2026 годов </t>
  </si>
  <si>
    <t>Красногвардейского района Оренбургской области на 2024 год</t>
  </si>
  <si>
    <t xml:space="preserve">                                             и на плановый период 2025 и 2026 годы          </t>
  </si>
  <si>
    <t>Мероприятия в сфере культуры и кинематографии</t>
  </si>
  <si>
    <t>31.4.04.60210</t>
  </si>
  <si>
    <t>Прочие неналоговые доходы</t>
  </si>
  <si>
    <t>Прочие субсидии бюджетам сельских поселений</t>
  </si>
  <si>
    <t>Озеленение</t>
  </si>
  <si>
    <t>11600000 00 0000 000</t>
  </si>
  <si>
    <t>Штрафы,санкции,возмещение ущерба</t>
  </si>
  <si>
    <t>1 16 02000 02  0000 140</t>
  </si>
  <si>
    <t>Административные штрафы установленные законами субьектов Российской Федерации об административных правонорушениях</t>
  </si>
  <si>
    <t>116 02020 02 0000 140</t>
  </si>
  <si>
    <t>Административные штрафы установленные законами субьектов Российской Федерации об административных правонорушениях,за нарушение муниципальных правовых актов</t>
  </si>
  <si>
    <t>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</si>
  <si>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</si>
  <si>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Кинзельский сельсовет на 2023 год  </t>
  </si>
  <si>
    <t>и плановый период 2024 и 2025 годов</t>
  </si>
  <si>
    <t xml:space="preserve"> подвидов доходов на 2023 год и плановый период 2024 и 2025годов </t>
  </si>
  <si>
    <t>2023 год</t>
  </si>
  <si>
    <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и 228 Налогового кодекса Российской Федерации</t>
    </r>
  </si>
  <si>
    <t>111 05 030 00 0000 120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</si>
  <si>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</si>
  <si>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111 05 035 10 0000120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</si>
  <si>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</si>
  <si>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1 17 00000 00 0000 000</t>
  </si>
  <si>
    <t>1 17 15000 00 0000 150</t>
  </si>
  <si>
    <t>Инициативные платежи</t>
  </si>
  <si>
    <t>1 17 15030 10 0204 150</t>
  </si>
  <si>
    <t>Инициативные платежи, зачисляемые в бюджеты сельских поселений «Ремонт ограждения кладбища»</t>
  </si>
  <si>
    <t>2 02 20000 00 0000 150</t>
  </si>
  <si>
    <t>Субсидии бюджетам бюджетной системы Российской Федерации</t>
  </si>
  <si>
    <t>2 02 25372 00 0000 150</t>
  </si>
  <si>
    <t>Субсидии бюджетам муниципальных образований</t>
  </si>
  <si>
    <t>2 02 25372 10 0000 150</t>
  </si>
  <si>
    <t>Субсидии бюджетам муниципальных образований на развитие транспортной инфраструктуры на сельских территориях</t>
  </si>
  <si>
    <t>2 02 29999 00 0000 150</t>
  </si>
  <si>
    <t xml:space="preserve">Прочие субсидии бюджетам </t>
  </si>
  <si>
    <t>2 02 29999 10 0000 150</t>
  </si>
  <si>
    <t>2 02 40000 00 0000 150</t>
  </si>
  <si>
    <t>2 02 49999 00 0000 150</t>
  </si>
  <si>
    <t>Прочие межбюджетные трансферты, передаваемые бюджетам</t>
  </si>
  <si>
    <t>2 02 49999 10 0000 150</t>
  </si>
  <si>
    <t>Прочие межбюджетные трансферты, передаваемые бюджетам сельских поселений</t>
  </si>
  <si>
    <t>2 07 00000 00 0000 000</t>
  </si>
  <si>
    <t>Прочиебезвозмездные поступления</t>
  </si>
  <si>
    <t>2 07 05010 00 0000 150</t>
  </si>
  <si>
    <t>Прочие безвозмездные поступления в бюджеты сельских поселений</t>
  </si>
  <si>
    <t>2 07 05010 10 0000 150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</si>
  <si>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сельских поселений</t>
  </si>
  <si>
    <t xml:space="preserve"> Кинзельский на 2024 год</t>
  </si>
  <si>
    <t>Развитие транспортной инфраструктуры на сельских территориях</t>
  </si>
  <si>
    <t>015</t>
  </si>
  <si>
    <t>32401L3720</t>
  </si>
  <si>
    <t>Жилищное хозяйство</t>
  </si>
  <si>
    <t>Муниципальная программа «Комплексное развитие жилищно-коммунальной инфраструктуры и повышение уровня благоустройства на территории муниципального образования»</t>
  </si>
  <si>
    <t>Комплексы процессных мероприятий «Мероприятия в сфере жилищно-коммунальной инфраструктуры и повышение уровня благоустройства на территории муниципального образования» "</t>
  </si>
  <si>
    <t>Капитальный ремонт и ремонт муниципального жилищного фонда</t>
  </si>
  <si>
    <t>33.4.01.60130</t>
  </si>
  <si>
    <t>33.4.01.60150</t>
  </si>
  <si>
    <t>33.4.01.60170</t>
  </si>
  <si>
    <t>Приоритетные проекты Орнебургской области</t>
  </si>
  <si>
    <t>Приоритетный проект «Вовлечение жителей Оренбургской области в процесс выбора и реализации проектов развития общественной инфраструктуры, основанных на местных инициативах»»</t>
  </si>
  <si>
    <t>Реализация инициативных проектов (Ремонт ограждения кладбища)</t>
  </si>
  <si>
    <t>33.5.00.00000</t>
  </si>
  <si>
    <t>33.5.П5.00000</t>
  </si>
  <si>
    <t>33.5.П5.S1704</t>
  </si>
  <si>
    <t>33.5.П5.И1704</t>
  </si>
  <si>
    <t>ФИЗИЧЕСКАЯ КУЛЬТУРА И СПОРТ</t>
  </si>
  <si>
    <t>Физическая культура</t>
  </si>
  <si>
    <t>Муниципальная программа "Устойчивое развитие  территории муниципального образования"</t>
  </si>
  <si>
    <t>Комплексы процессных мероприятий "Развитие физической культуры и спорта в муниципальной образовании"</t>
  </si>
  <si>
    <t>Мероприятия в области спорта и физической культуры</t>
  </si>
  <si>
    <t>31.4.05.00000</t>
  </si>
  <si>
    <t>31.4.05.60250</t>
  </si>
  <si>
    <t>Библиотеки</t>
  </si>
  <si>
    <t>31.4.04.60230</t>
  </si>
  <si>
    <t>Другие вопросы в области жилищно-коммунального хозяйства</t>
  </si>
  <si>
    <t>Муниципальная программа "Устойчивое развитие территории муниципального образования"</t>
  </si>
  <si>
    <t>Обеспечение мероприятий по управлению муниципальным имуществом</t>
  </si>
  <si>
    <t>31.4.02.60012</t>
  </si>
  <si>
    <t>11</t>
  </si>
  <si>
    <r>
      <rPr>
        <sz val="10"/>
        <rFont val="Times New Roman"/>
        <family val="1"/>
      </rPr>
      <t xml:space="preserve">       (тысяч рублей)</t>
    </r>
  </si>
  <si>
    <t>Муниципальная программа «Устойчивое развитие территории муниципального образования Кинзельский  сельсовет Красногвардейского района Оренбургской области »</t>
  </si>
  <si>
    <t>Муниципальная программа «Устойчивое развитие территории муниципального образования  Кинзельский  сельсовет Красногвардейского района Оренбургской области »</t>
  </si>
  <si>
    <t>Муниципальная программа «Устойчивое развитие территории муниципального образования Кинзельский сельсовет Красногвардейского района Оренбургской области»</t>
  </si>
  <si>
    <t>Муниципальная программа «Комплексное развитие транспортной инфраструктуры муниципального образования Кинзельский сельсовет Красногвардейского района Оренбургской области»</t>
  </si>
  <si>
    <t>Муниципальная программа «Комплексное развитие жилищно-коммунальной инфраструктуры и повышение уровня благоустройства на территории муниципального образования Кинзельский  сельсовет Красногвардейского района Оренбургской области»</t>
  </si>
  <si>
    <t>Муниципальная программа «Комплексное развитие жилищно-коммунальной инфраструктуры и повышение уровня благоустройства на территории муниципального образования Кинзельский сельсовет Красногвардейского района Оренбургской области»</t>
  </si>
  <si>
    <t>Муниципальная программа «Устойчивое развитие территории муниципального образования  Кинзельскийсельсовет Красногвардейского района Оренбургской области »</t>
  </si>
  <si>
    <t>Муниципальная программа "Устойчивое развитие  территории муниципального образования Кинзельский сельсовет Красногвардейского района Оренбургской области"</t>
  </si>
  <si>
    <t xml:space="preserve">Кинзельский сельсовет </t>
  </si>
  <si>
    <t>Администрация Кинзельского сельсовета</t>
  </si>
  <si>
    <t xml:space="preserve"> образования Кинзельский сельсовет</t>
  </si>
  <si>
    <t>муниципального образования Кинзельский сельсовет</t>
  </si>
  <si>
    <t xml:space="preserve">          1. Утвердить основные характеристики  бюджета  муниципального образования  Кинзельский сельсовет (далее -  бюджет поселения) на 2024 год:</t>
  </si>
  <si>
    <t>4) верхний предел муниципального внутреннего долга муниципального образования Кинзельский сельсовет Красногвардейского района Оренбургской области на 1 января 2024 года – в сумме 0,0 тыс.  рублей, в том числе верхний предел долга по муниципальным гарантиям – в сумме   0,0 тыс.  рублей</t>
  </si>
  <si>
    <t>2. Утвердить основные характеристики  бюджета  муниципального образования  Кинзельский сельсовет (далее -  бюджет поселения) на 2025 год:</t>
  </si>
  <si>
    <t>4) верхний предел муниципального внутреннего долга муниципального образованияКинзельский сельсовет Красногвардейского района Оренбургской области на 1 января 2025 года – в сумме 0,0 тыс.  рублей, в том числе верхний предел долга по муниципальным гарантиям – в сумме   0,0 тыс.  рублей</t>
  </si>
  <si>
    <t xml:space="preserve">        1.Статью 1 Изложить в следующей редакции:</t>
  </si>
  <si>
    <t xml:space="preserve">       2.  Статью 17 Изложить в следующей редакции</t>
  </si>
  <si>
    <t xml:space="preserve">      3.Приложения № 1-7 читать в следующей редакции</t>
  </si>
  <si>
    <t>1) прогнозируемый общий объем доходов бюджета поселения – в сумме  19573,3тыс. рублей за 2024 год;</t>
  </si>
  <si>
    <t>2) общий объем расходов бюджета  поселения – в сумме  20773,3тыс. рублей  за 2024 год;</t>
  </si>
  <si>
    <t>1) прогнозируемый общий объем доходов бюджета поселения – в сумме  11951,0тыс. рублей;</t>
  </si>
  <si>
    <t>2) общий объем расходов бюджета  поселения – в сумме 11951,0тыс. рублей, в том числе условно - утвержденные расходы в сумме 280,0 тыс. руб.</t>
  </si>
  <si>
    <t>Утвердить объем бюджетных ассигнований дорожного фонда муниципального образования Кинзельскийсельсовет на 2024 год в размере 8749,6тыс.рублей,на 2025 год – в сумме  718,7тыс. рублей, на 2026 год – в сумме 746,1тыс. рублей.</t>
  </si>
  <si>
    <t xml:space="preserve">3)  прогнозируемый дефицит бюджета поселения -  в сумме 1200,0 тыс. рублей или 10,8 %                                                                                                       </t>
  </si>
  <si>
    <t>в т.ч за счет остатка средств на 01.01.2024 г в сумме 1200,0 тыс.рублей или 10,8%</t>
  </si>
  <si>
    <t>3100000000</t>
  </si>
  <si>
    <t>3140000000</t>
  </si>
  <si>
    <t>Комплексы процессных мероприятий "Обеспечение реализации муниципальной Программы "Устойчивое развитие территории муниципального образования"</t>
  </si>
  <si>
    <t>3140100000</t>
  </si>
  <si>
    <t>3140110010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</si>
  <si>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</si>
  <si>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</si>
  <si>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3140110020</t>
  </si>
  <si>
    <t>Закупка товаров, работ и услуг для обеспечения государственных (муниципальных) нужд</t>
  </si>
  <si>
    <t>200</t>
  </si>
  <si>
    <t>240</t>
  </si>
  <si>
    <t>850</t>
  </si>
  <si>
    <t>3140110021</t>
  </si>
  <si>
    <t>НАЦИОНАЛЬНАЯ ОБОРОНА</t>
  </si>
  <si>
    <t>3140151180</t>
  </si>
  <si>
    <t>НАЦИОНАЛЬНАЯ БЕЗОПАСНОСТЬ И ПРАВООХРАНИТЕЛЬНАЯ ДЕЯТЕЛЬНОСТЬ</t>
  </si>
  <si>
    <t>Комплексы процессных мероприятий "Обеспечение безопасности жизнедеятельности населения в муниципальном образовании"</t>
  </si>
  <si>
    <t>3140300000</t>
  </si>
  <si>
    <t>3140360080</t>
  </si>
  <si>
    <t>НАЦИОНАЛЬНАЯ ЭКОНОМИКА</t>
  </si>
  <si>
    <t>Муниципальная программа "Комплексное развитие транспортной инфраструктуры муниципального образования"</t>
  </si>
  <si>
    <t>3200000000</t>
  </si>
  <si>
    <t>3240000000</t>
  </si>
  <si>
    <t>Комплексы процессных мероприятий "Содержание и ремонт автомобильных дорог общего пользования местного значения в муниципальном образовании"</t>
  </si>
  <si>
    <t>3240100000</t>
  </si>
  <si>
    <t>3240160100</t>
  </si>
  <si>
    <t>3240160110</t>
  </si>
  <si>
    <t>3140200000</t>
  </si>
  <si>
    <t>Оценка земельных участков, комплекс кадастровых работ по подготовке документов для постановки на государственный кадастровый учет земельных участков, недвижимого имущества</t>
  </si>
  <si>
    <t>3140260280</t>
  </si>
  <si>
    <t>3140261070</t>
  </si>
  <si>
    <t>Межбюджетные трансферты</t>
  </si>
  <si>
    <t>500</t>
  </si>
  <si>
    <t>540</t>
  </si>
  <si>
    <t>3140261080</t>
  </si>
  <si>
    <t>ЖИЛИЩНО-КОММУНАЛЬНОЕ ХОЗЯЙСТВО</t>
  </si>
  <si>
    <t>Муниципальная программа "Комплексное развитие жилищно-коммунальной инфраструктуры и повышение уровня благоустройства на территории муниципального образования"</t>
  </si>
  <si>
    <t>3300000000</t>
  </si>
  <si>
    <t>3340000000</t>
  </si>
  <si>
    <t>Комплексы процессных мероприятий"Мероприятия в сфере жилищно-коммунальной инфраструктуры и повышение уровня благоустройства на территории муниципального образования"</t>
  </si>
  <si>
    <t>3340100000</t>
  </si>
  <si>
    <t>3340160130</t>
  </si>
  <si>
    <t>Капитальный ремонт и ремонт объектов коммунальной инфораструктуры</t>
  </si>
  <si>
    <t>3340160150</t>
  </si>
  <si>
    <t>Уличное освещение</t>
  </si>
  <si>
    <t>3340160170</t>
  </si>
  <si>
    <t>3340160190</t>
  </si>
  <si>
    <t>3340160200</t>
  </si>
  <si>
    <t>Приоритетные проекты Оренбургской области</t>
  </si>
  <si>
    <t>3350000000</t>
  </si>
  <si>
    <t>Приоритетный проект "Вовлечение жителей Оренбургской области в процесс выбора и реализации проектов развития общественной инфраструктуры, основанных на местных инициативах"</t>
  </si>
  <si>
    <t>335П500000</t>
  </si>
  <si>
    <t>335П5S1704</t>
  </si>
  <si>
    <t>335П5И1704</t>
  </si>
  <si>
    <t>3140260012</t>
  </si>
  <si>
    <t>КУЛЬТУРА, КИНЕМАТОГРАФИЯ</t>
  </si>
  <si>
    <t>Комплексы процессных мероприятий "Развитие культуры в муниципальном образовании"</t>
  </si>
  <si>
    <t>3140400000</t>
  </si>
  <si>
    <t>3140460210</t>
  </si>
  <si>
    <t>3140460220</t>
  </si>
  <si>
    <t>3140460230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</si>
  <si>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(услуги организации культуры)</t>
  </si>
  <si>
    <t>3140461020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</si>
  <si>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(библиотеки)</t>
  </si>
  <si>
    <t>3140461030</t>
  </si>
  <si>
    <t>Комплексы процессных мероприятий "Развитие физической культуры и спорта в муниципальном образовании"</t>
  </si>
  <si>
    <t>3140500000</t>
  </si>
  <si>
    <t>3140560250</t>
  </si>
  <si>
    <t>МЕЖБЮДЖЕТНЫЕ ТРАНСФЕРТЫ ОБЩЕГО ХАРАКТЕРА БЮДЖЕТАМ БЮДЖЕТНОЙ СИСТЕМЫ РОССИЙСКОЙ ФЕДЕРАЦИИ</t>
  </si>
  <si>
    <t>3140161010</t>
  </si>
  <si>
    <t>3140161040</t>
  </si>
  <si>
    <t>3140161050</t>
  </si>
  <si>
    <t>111</t>
  </si>
  <si>
    <t xml:space="preserve">Приложение № 6
                                                                              к бюджету муниципального образования                      
                     Кинзельский сельсовет на 2024год
 и  плановый период 2025 и 2026 годов  
</t>
  </si>
  <si>
    <t>РЗ</t>
  </si>
  <si>
    <t>ПР</t>
  </si>
  <si>
    <t>ИТОГО РАСХОДОВ</t>
  </si>
  <si>
    <t>Приложение  №7</t>
  </si>
  <si>
    <t xml:space="preserve">                                                                                                                             к бюджету муниципального </t>
  </si>
  <si>
    <t xml:space="preserve">                                                                                                                              образования                                                                                                            </t>
  </si>
  <si>
    <t xml:space="preserve">                                                                  Распределение бюджетных ассигнований  бюджета</t>
  </si>
  <si>
    <t>2026 год</t>
  </si>
  <si>
    <t>ОБЩЕГОСУДАРСТВЕННЫЕ ВОПРОСЫ</t>
  </si>
  <si>
    <t xml:space="preserve">                                                                                                                              Приложение № 3</t>
  </si>
  <si>
    <t xml:space="preserve">                                                                                                                             Кинзельский сельсовет на 2024год</t>
  </si>
  <si>
    <t xml:space="preserve">                                                                                                                         и  плановый период 2025  и 2026 годов</t>
  </si>
  <si>
    <t xml:space="preserve">                                        по разделам и подразделам классификации расходов бюджета на 2024 год </t>
  </si>
  <si>
    <t xml:space="preserve">                               и на плановый период 2025 и 2026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</si>
</sst>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&gt;=50]#,##0.0,;[Red][&lt;=-50]\-#,##0.0,;#,##0.0,"/>
  </numFmts>
  <fonts count="3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mbria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Times New Roman"/>
      <family val="1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Fill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2" fillId="0" borderId="0" xfId="0" applyFont="1"/>
    <xf numFmtId="164" fontId="2" fillId="2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/>
    <xf numFmtId="164" fontId="2" fillId="0" borderId="1" xfId="0" applyNumberFormat="1" applyFont="1" applyBorder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2" borderId="1" xfId="0" applyNumberFormat="1" applyFont="1" applyFill="1" applyBorder="1" applyAlignment="1" applyProtection="1">
      <alignment horizontal="center" vertical="top" wrapText="1"/>
    </xf>
    <xf numFmtId="164" fontId="6" fillId="3" borderId="1" xfId="0" applyNumberFormat="1" applyFont="1" applyFill="1" applyBorder="1" applyAlignment="1" applyProtection="1">
      <alignment horizontal="center" vertical="top" wrapText="1"/>
    </xf>
    <xf numFmtId="0" fontId="15" fillId="3" borderId="1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/>
    <xf numFmtId="0" fontId="6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>
      <alignment horizontal="center" vertical="top" wrapText="1"/>
    </xf>
    <xf numFmtId="164" fontId="2" fillId="2" borderId="0" xfId="0" applyNumberFormat="1" applyFont="1" applyFill="1"/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 shrinkToFit="1"/>
    </xf>
    <xf numFmtId="0" fontId="2" fillId="3" borderId="1" xfId="0" applyNumberFormat="1" applyFont="1" applyFill="1" applyBorder="1" applyAlignment="1" applyProtection="1">
      <alignment horizontal="center" vertical="top" wrapText="1"/>
    </xf>
    <xf numFmtId="164" fontId="2" fillId="2" borderId="5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justify" vertical="top"/>
    </xf>
    <xf numFmtId="0" fontId="14" fillId="0" borderId="0" xfId="0" applyFont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9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vertical="top" wrapText="1"/>
    </xf>
    <xf numFmtId="164" fontId="18" fillId="2" borderId="1" xfId="0" applyNumberFormat="1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4" fillId="0" borderId="6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22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justify" vertical="center" wrapText="1"/>
    </xf>
    <xf numFmtId="0" fontId="23" fillId="0" borderId="7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2" borderId="1" xfId="0" applyFont="1" applyFill="1" applyBorder="1" applyAlignment="1">
      <alignment horizontal="justify" vertical="top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left" vertical="center" wrapText="1"/>
    </xf>
    <xf numFmtId="0" fontId="23" fillId="0" borderId="6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horizontal="justify" vertical="center" wrapText="1"/>
    </xf>
    <xf numFmtId="0" fontId="22" fillId="0" borderId="8" xfId="0" applyFont="1" applyBorder="1" applyAlignment="1">
      <alignment horizontal="justify" vertical="center" wrapText="1"/>
    </xf>
    <xf numFmtId="0" fontId="1" fillId="2" borderId="0" xfId="0" applyFont="1" applyFill="1" applyAlignment="1">
      <alignment horizontal="right"/>
    </xf>
    <xf numFmtId="0" fontId="2" fillId="4" borderId="6" xfId="0" applyFont="1" applyFill="1" applyBorder="1" applyAlignment="1">
      <alignment horizontal="justify" wrapText="1"/>
    </xf>
    <xf numFmtId="0" fontId="2" fillId="4" borderId="7" xfId="0" applyFont="1" applyFill="1" applyBorder="1" applyAlignment="1">
      <alignment horizontal="justify" wrapText="1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right"/>
    </xf>
    <xf numFmtId="0" fontId="2" fillId="4" borderId="13" xfId="0" applyFont="1" applyFill="1" applyBorder="1" applyAlignment="1">
      <alignment horizontal="right"/>
    </xf>
    <xf numFmtId="0" fontId="2" fillId="4" borderId="12" xfId="0" applyFont="1" applyFill="1" applyBorder="1"/>
    <xf numFmtId="0" fontId="2" fillId="4" borderId="13" xfId="0" applyNumberFormat="1" applyFont="1" applyFill="1" applyBorder="1" applyAlignment="1">
      <alignment horizontal="right"/>
    </xf>
    <xf numFmtId="0" fontId="2" fillId="4" borderId="10" xfId="0" applyFont="1" applyFill="1" applyBorder="1" applyAlignment="1">
      <alignment horizontal="justify" wrapText="1"/>
    </xf>
    <xf numFmtId="0" fontId="2" fillId="4" borderId="1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0" xfId="0"/>
    <xf numFmtId="0" fontId="14" fillId="0" borderId="0" xfId="0" applyFont="1" applyAlignment="1">
      <alignment horizontal="justify" vertical="top"/>
    </xf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26" fillId="0" borderId="1" xfId="0" applyNumberFormat="1" applyFont="1" applyBorder="1" applyAlignment="1">
      <alignment horizontal="left" wrapText="1"/>
    </xf>
    <xf numFmtId="0" fontId="26" fillId="0" borderId="1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wrapText="1"/>
    </xf>
    <xf numFmtId="165" fontId="26" fillId="0" borderId="1" xfId="0" applyNumberFormat="1" applyFont="1" applyBorder="1" applyAlignment="1">
      <alignment horizontal="right" wrapText="1"/>
    </xf>
    <xf numFmtId="0" fontId="26" fillId="0" borderId="1" xfId="0" applyNumberFormat="1" applyFont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6" fillId="0" borderId="1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6" fillId="0" borderId="1" xfId="0" applyNumberFormat="1" applyFont="1" applyBorder="1" applyAlignment="1">
      <alignment horizontal="center" wrapText="1"/>
    </xf>
    <xf numFmtId="0" fontId="0" fillId="0" borderId="0" xfId="0"/>
    <xf numFmtId="0" fontId="25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49" fontId="4" fillId="2" borderId="1" xfId="0" applyNumberFormat="1" applyFont="1" applyFill="1" applyBorder="1" applyAlignment="1">
      <alignment vertical="top"/>
    </xf>
    <xf numFmtId="0" fontId="28" fillId="0" borderId="1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right" vertical="top" wrapText="1"/>
    </xf>
    <xf numFmtId="0" fontId="28" fillId="0" borderId="2" xfId="0" applyFont="1" applyBorder="1" applyAlignment="1">
      <alignment vertical="top" wrapText="1"/>
    </xf>
    <xf numFmtId="0" fontId="28" fillId="0" borderId="3" xfId="0" applyFont="1" applyBorder="1" applyAlignment="1">
      <alignment vertical="top" wrapText="1"/>
    </xf>
    <xf numFmtId="0" fontId="13" fillId="0" borderId="1" xfId="0" applyFont="1" applyBorder="1" applyAlignment="1">
      <alignment vertical="top"/>
    </xf>
    <xf numFmtId="164" fontId="4" fillId="2" borderId="1" xfId="0" applyNumberFormat="1" applyFont="1" applyFill="1" applyBorder="1" applyAlignment="1">
      <alignment horizontal="center" vertical="top"/>
    </xf>
    <xf numFmtId="0" fontId="27" fillId="0" borderId="1" xfId="0" applyFont="1" applyBorder="1"/>
    <xf numFmtId="0" fontId="0" fillId="0" borderId="0" xfId="0" applyAlignment="1"/>
    <xf numFmtId="0" fontId="0" fillId="0" borderId="0" xfId="0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2" fillId="0" borderId="9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justify" vertical="top"/>
    </xf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9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16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0" fontId="25" fillId="0" borderId="0" xfId="0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1;&#1102;&#1076;&#1078;&#1077;&#1090;%20&#1085;&#1072;%202024&#1075;%20&#1055;&#1088;&#1077;&#1086;&#1073;&#1088;&#1072;&#1078;&#1077;&#1085;&#1082;&#1072;%2029.10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ст"/>
      <sheetName val="Приложение 1"/>
      <sheetName val="Приложение2"/>
      <sheetName val="Приложение 3"/>
      <sheetName val="Приложение 4"/>
      <sheetName val="Приложение 5"/>
      <sheetName val="Приложение 6"/>
      <sheetName val="Приложение 7"/>
      <sheetName val="Приложение 11 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zoomScale="107" zoomScaleNormal="107" workbookViewId="0">
      <selection sqref="A1:B4"/>
    </sheetView>
  </sheetViews>
  <sheetFormatPr defaultRowHeight="15" x14ac:dyDescent="0.25"/>
  <cols>
    <col min="1" max="1" width="75.5703125" style="114" customWidth="1"/>
    <col min="2" max="2" width="11.7109375" style="114" customWidth="1"/>
    <col min="3" max="16384" width="9.140625" style="114"/>
  </cols>
  <sheetData>
    <row r="1" spans="1:2" x14ac:dyDescent="0.25">
      <c r="A1" s="164" t="s">
        <v>123</v>
      </c>
      <c r="B1" s="164"/>
    </row>
    <row r="2" spans="1:2" x14ac:dyDescent="0.25">
      <c r="A2" s="164" t="s">
        <v>124</v>
      </c>
      <c r="B2" s="164"/>
    </row>
    <row r="3" spans="1:2" x14ac:dyDescent="0.25">
      <c r="A3" s="164" t="s">
        <v>370</v>
      </c>
      <c r="B3" s="164"/>
    </row>
    <row r="4" spans="1:2" ht="15" customHeight="1" x14ac:dyDescent="0.25">
      <c r="A4" s="164" t="s">
        <v>277</v>
      </c>
      <c r="B4" s="164"/>
    </row>
    <row r="5" spans="1:2" ht="15" customHeight="1" x14ac:dyDescent="0.25">
      <c r="A5" s="68"/>
      <c r="B5" s="68"/>
    </row>
    <row r="6" spans="1:2" ht="15" customHeight="1" x14ac:dyDescent="0.25">
      <c r="A6" s="163" t="s">
        <v>137</v>
      </c>
      <c r="B6" s="163"/>
    </row>
    <row r="7" spans="1:2" ht="16.899999999999999" customHeight="1" x14ac:dyDescent="0.25">
      <c r="A7" s="163" t="s">
        <v>371</v>
      </c>
      <c r="B7" s="163"/>
    </row>
    <row r="8" spans="1:2" x14ac:dyDescent="0.25">
      <c r="A8" s="163" t="s">
        <v>278</v>
      </c>
      <c r="B8" s="163"/>
    </row>
    <row r="9" spans="1:2" x14ac:dyDescent="0.25">
      <c r="A9" s="162" t="s">
        <v>279</v>
      </c>
      <c r="B9" s="162"/>
    </row>
    <row r="10" spans="1:2" x14ac:dyDescent="0.25">
      <c r="A10" s="161" t="s">
        <v>376</v>
      </c>
      <c r="B10" s="161"/>
    </row>
    <row r="11" spans="1:2" ht="28.9" customHeight="1" x14ac:dyDescent="0.25">
      <c r="A11" s="161" t="s">
        <v>372</v>
      </c>
      <c r="B11" s="161"/>
    </row>
    <row r="12" spans="1:2" ht="18.600000000000001" customHeight="1" x14ac:dyDescent="0.25">
      <c r="A12" s="161" t="s">
        <v>379</v>
      </c>
      <c r="B12" s="161"/>
    </row>
    <row r="13" spans="1:2" ht="17.45" customHeight="1" x14ac:dyDescent="0.25">
      <c r="A13" s="161" t="s">
        <v>380</v>
      </c>
      <c r="B13" s="161"/>
    </row>
    <row r="14" spans="1:2" ht="17.45" customHeight="1" x14ac:dyDescent="0.25">
      <c r="A14" s="161" t="s">
        <v>384</v>
      </c>
      <c r="B14" s="161"/>
    </row>
    <row r="15" spans="1:2" ht="17.45" customHeight="1" x14ac:dyDescent="0.25">
      <c r="A15" s="115" t="s">
        <v>385</v>
      </c>
      <c r="B15" s="67"/>
    </row>
    <row r="16" spans="1:2" ht="57" customHeight="1" x14ac:dyDescent="0.25">
      <c r="A16" s="161" t="s">
        <v>373</v>
      </c>
      <c r="B16" s="161"/>
    </row>
    <row r="17" spans="1:2" ht="26.45" customHeight="1" x14ac:dyDescent="0.25">
      <c r="A17" s="161" t="s">
        <v>374</v>
      </c>
      <c r="B17" s="161"/>
    </row>
    <row r="18" spans="1:2" ht="15.6" customHeight="1" x14ac:dyDescent="0.25">
      <c r="A18" s="161" t="s">
        <v>381</v>
      </c>
      <c r="B18" s="161"/>
    </row>
    <row r="19" spans="1:2" ht="28.9" customHeight="1" x14ac:dyDescent="0.25">
      <c r="A19" s="161" t="s">
        <v>382</v>
      </c>
      <c r="B19" s="161"/>
    </row>
    <row r="20" spans="1:2" ht="16.149999999999999" customHeight="1" x14ac:dyDescent="0.25">
      <c r="A20" s="161" t="s">
        <v>138</v>
      </c>
      <c r="B20" s="161"/>
    </row>
    <row r="21" spans="1:2" ht="40.9" customHeight="1" x14ac:dyDescent="0.25">
      <c r="A21" s="161" t="s">
        <v>375</v>
      </c>
      <c r="B21" s="161"/>
    </row>
    <row r="22" spans="1:2" x14ac:dyDescent="0.25">
      <c r="A22" s="161" t="s">
        <v>377</v>
      </c>
      <c r="B22" s="161"/>
    </row>
    <row r="23" spans="1:2" ht="40.15" customHeight="1" x14ac:dyDescent="0.25">
      <c r="A23" s="161" t="s">
        <v>383</v>
      </c>
      <c r="B23" s="161"/>
    </row>
    <row r="24" spans="1:2" x14ac:dyDescent="0.25">
      <c r="A24" s="116" t="s">
        <v>378</v>
      </c>
      <c r="B24" s="9"/>
    </row>
  </sheetData>
  <mergeCells count="21">
    <mergeCell ref="A22:B22"/>
    <mergeCell ref="A23:B23"/>
    <mergeCell ref="A12:B12"/>
    <mergeCell ref="A13:B13"/>
    <mergeCell ref="A14:B14"/>
    <mergeCell ref="A18:B18"/>
    <mergeCell ref="A21:B21"/>
    <mergeCell ref="A19:B19"/>
    <mergeCell ref="A20:B20"/>
    <mergeCell ref="A16:B16"/>
    <mergeCell ref="A17:B17"/>
    <mergeCell ref="A1:B1"/>
    <mergeCell ref="A2:B2"/>
    <mergeCell ref="A3:B3"/>
    <mergeCell ref="A4:B4"/>
    <mergeCell ref="A8:B8"/>
    <mergeCell ref="A10:B10"/>
    <mergeCell ref="A11:B11"/>
    <mergeCell ref="A9:B9"/>
    <mergeCell ref="A6:B6"/>
    <mergeCell ref="A7:B7"/>
  </mergeCells>
  <pageMargins left="0.70866141732283472" right="0.19685039370078741" top="0.19685039370078741" bottom="0.19685039370078741" header="0.31496062992125984" footer="0.31496062992125984"/>
  <pageSetup paperSize="9" scale="90" fitToHeight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25" sqref="Q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E25"/>
    </sheetView>
  </sheetViews>
  <sheetFormatPr defaultRowHeight="15" x14ac:dyDescent="0.25"/>
  <cols>
    <col min="1" max="1" width="38.28515625" customWidth="1"/>
    <col min="2" max="2" width="21.5703125" customWidth="1"/>
    <col min="4" max="4" width="10.42578125" bestFit="1" customWidth="1"/>
  </cols>
  <sheetData>
    <row r="1" spans="1:5" x14ac:dyDescent="0.25">
      <c r="A1" s="166" t="s">
        <v>102</v>
      </c>
      <c r="B1" s="166"/>
      <c r="C1" s="166"/>
      <c r="D1" s="166"/>
      <c r="E1" s="166"/>
    </row>
    <row r="2" spans="1:5" x14ac:dyDescent="0.25">
      <c r="A2" s="166" t="s">
        <v>63</v>
      </c>
      <c r="B2" s="166"/>
      <c r="C2" s="166"/>
      <c r="D2" s="166"/>
      <c r="E2" s="166"/>
    </row>
    <row r="3" spans="1:5" x14ac:dyDescent="0.25">
      <c r="A3" s="166" t="s">
        <v>368</v>
      </c>
      <c r="B3" s="166"/>
      <c r="C3" s="166"/>
      <c r="D3" s="166"/>
      <c r="E3" s="166"/>
    </row>
    <row r="4" spans="1:5" x14ac:dyDescent="0.25">
      <c r="A4" s="166" t="s">
        <v>267</v>
      </c>
      <c r="B4" s="166"/>
      <c r="C4" s="166"/>
      <c r="D4" s="166"/>
      <c r="E4" s="166"/>
    </row>
    <row r="5" spans="1:5" x14ac:dyDescent="0.25">
      <c r="A5" s="166" t="s">
        <v>268</v>
      </c>
      <c r="B5" s="166"/>
      <c r="C5" s="166"/>
      <c r="D5" s="166"/>
      <c r="E5" s="166"/>
    </row>
    <row r="6" spans="1:5" x14ac:dyDescent="0.25">
      <c r="A6" s="3"/>
    </row>
    <row r="7" spans="1:5" x14ac:dyDescent="0.25">
      <c r="A7" s="2"/>
    </row>
    <row r="8" spans="1:5" ht="15.75" x14ac:dyDescent="0.25">
      <c r="A8" s="165" t="s">
        <v>103</v>
      </c>
      <c r="B8" s="165"/>
      <c r="C8" s="165"/>
      <c r="D8" s="165"/>
      <c r="E8" s="165"/>
    </row>
    <row r="9" spans="1:5" ht="15.75" x14ac:dyDescent="0.25">
      <c r="A9" s="165" t="s">
        <v>269</v>
      </c>
      <c r="B9" s="165"/>
      <c r="C9" s="165"/>
      <c r="D9" s="165"/>
      <c r="E9" s="165"/>
    </row>
    <row r="10" spans="1:5" ht="15.75" x14ac:dyDescent="0.25">
      <c r="A10" s="165"/>
      <c r="B10" s="165"/>
      <c r="C10" s="165"/>
      <c r="D10" s="165"/>
      <c r="E10" s="165"/>
    </row>
    <row r="11" spans="1:5" ht="15.75" x14ac:dyDescent="0.25">
      <c r="A11" s="169" t="s">
        <v>104</v>
      </c>
      <c r="B11" s="169"/>
      <c r="C11" s="169"/>
      <c r="D11" s="169"/>
      <c r="E11" s="169"/>
    </row>
    <row r="12" spans="1:5" s="22" customFormat="1" ht="24.6" customHeight="1" x14ac:dyDescent="0.25">
      <c r="A12" s="167" t="s">
        <v>144</v>
      </c>
      <c r="B12" s="167" t="s">
        <v>145</v>
      </c>
      <c r="C12" s="168" t="s">
        <v>146</v>
      </c>
      <c r="D12" s="168"/>
      <c r="E12" s="168"/>
    </row>
    <row r="13" spans="1:5" ht="42" customHeight="1" x14ac:dyDescent="0.25">
      <c r="A13" s="167"/>
      <c r="B13" s="167"/>
      <c r="C13" s="55" t="s">
        <v>270</v>
      </c>
      <c r="D13" s="55" t="s">
        <v>261</v>
      </c>
      <c r="E13" s="55" t="s">
        <v>271</v>
      </c>
    </row>
    <row r="14" spans="1:5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</row>
    <row r="15" spans="1:5" ht="38.25" x14ac:dyDescent="0.25">
      <c r="A15" s="21" t="s">
        <v>106</v>
      </c>
      <c r="B15" s="6" t="s">
        <v>105</v>
      </c>
      <c r="C15" s="4"/>
      <c r="D15" s="4"/>
      <c r="E15" s="8"/>
    </row>
    <row r="16" spans="1:5" ht="28.9" customHeight="1" x14ac:dyDescent="0.25">
      <c r="A16" s="5" t="s">
        <v>108</v>
      </c>
      <c r="B16" s="6" t="s">
        <v>107</v>
      </c>
      <c r="C16" s="23">
        <f>C17+C21</f>
        <v>1200.0000000000036</v>
      </c>
      <c r="D16" s="23">
        <f t="shared" ref="D16:E16" si="0">D17</f>
        <v>-11951</v>
      </c>
      <c r="E16" s="23">
        <f t="shared" si="0"/>
        <v>-12656.5</v>
      </c>
    </row>
    <row r="17" spans="1:5" ht="19.5" customHeight="1" x14ac:dyDescent="0.25">
      <c r="A17" s="20" t="s">
        <v>110</v>
      </c>
      <c r="B17" s="20" t="s">
        <v>109</v>
      </c>
      <c r="C17" s="23">
        <f>C18</f>
        <v>-19573.299999999996</v>
      </c>
      <c r="D17" s="23">
        <f t="shared" ref="D17:E19" si="1">D18</f>
        <v>-11951</v>
      </c>
      <c r="E17" s="23">
        <f t="shared" si="1"/>
        <v>-12656.5</v>
      </c>
    </row>
    <row r="18" spans="1:5" ht="16.149999999999999" customHeight="1" x14ac:dyDescent="0.25">
      <c r="A18" s="20" t="s">
        <v>112</v>
      </c>
      <c r="B18" s="20" t="s">
        <v>111</v>
      </c>
      <c r="C18" s="23">
        <f>C19</f>
        <v>-19573.299999999996</v>
      </c>
      <c r="D18" s="23">
        <f t="shared" si="1"/>
        <v>-11951</v>
      </c>
      <c r="E18" s="23">
        <f t="shared" si="1"/>
        <v>-12656.5</v>
      </c>
    </row>
    <row r="19" spans="1:5" ht="25.15" customHeight="1" x14ac:dyDescent="0.25">
      <c r="A19" s="20" t="s">
        <v>114</v>
      </c>
      <c r="B19" s="20" t="s">
        <v>113</v>
      </c>
      <c r="C19" s="23">
        <f>C20</f>
        <v>-19573.299999999996</v>
      </c>
      <c r="D19" s="23">
        <f t="shared" si="1"/>
        <v>-11951</v>
      </c>
      <c r="E19" s="23">
        <f t="shared" si="1"/>
        <v>-12656.5</v>
      </c>
    </row>
    <row r="20" spans="1:5" ht="27" customHeight="1" x14ac:dyDescent="0.25">
      <c r="A20" s="7" t="s">
        <v>115</v>
      </c>
      <c r="B20" s="7" t="s">
        <v>97</v>
      </c>
      <c r="C20" s="23">
        <f>-Приложение2!C72</f>
        <v>-19573.299999999996</v>
      </c>
      <c r="D20" s="23">
        <f>-Приложение2!D72</f>
        <v>-11951</v>
      </c>
      <c r="E20" s="23">
        <f>-Приложение2!E72</f>
        <v>-12656.5</v>
      </c>
    </row>
    <row r="21" spans="1:5" ht="15" customHeight="1" x14ac:dyDescent="0.25">
      <c r="A21" s="20" t="s">
        <v>117</v>
      </c>
      <c r="B21" s="20" t="s">
        <v>116</v>
      </c>
      <c r="C21" s="23">
        <f>C22</f>
        <v>20773.3</v>
      </c>
      <c r="D21" s="23">
        <f>'Приложение 3'!E35</f>
        <v>28.4</v>
      </c>
      <c r="E21" s="23">
        <f>'Приложение 3'!F35</f>
        <v>28.4</v>
      </c>
    </row>
    <row r="22" spans="1:5" ht="26.45" customHeight="1" x14ac:dyDescent="0.25">
      <c r="A22" s="20" t="s">
        <v>119</v>
      </c>
      <c r="B22" s="20" t="s">
        <v>118</v>
      </c>
      <c r="C22" s="23">
        <f t="shared" ref="C22:C23" si="2">C23</f>
        <v>20773.3</v>
      </c>
      <c r="D22" s="23">
        <f t="shared" ref="D22:D23" si="3">D21</f>
        <v>28.4</v>
      </c>
      <c r="E22" s="23">
        <f>E21</f>
        <v>28.4</v>
      </c>
    </row>
    <row r="23" spans="1:5" ht="27.75" customHeight="1" x14ac:dyDescent="0.25">
      <c r="A23" s="20" t="s">
        <v>121</v>
      </c>
      <c r="B23" s="20" t="s">
        <v>120</v>
      </c>
      <c r="C23" s="23">
        <f t="shared" si="2"/>
        <v>20773.3</v>
      </c>
      <c r="D23" s="23">
        <f t="shared" si="3"/>
        <v>28.4</v>
      </c>
      <c r="E23" s="23">
        <f>E22</f>
        <v>28.4</v>
      </c>
    </row>
    <row r="24" spans="1:5" ht="29.25" customHeight="1" x14ac:dyDescent="0.25">
      <c r="A24" s="7" t="s">
        <v>122</v>
      </c>
      <c r="B24" s="7" t="s">
        <v>98</v>
      </c>
      <c r="C24" s="23">
        <f>'Приложение 4'!G166</f>
        <v>20773.3</v>
      </c>
      <c r="D24" s="23">
        <f>'Приложение 4'!H166</f>
        <v>11951</v>
      </c>
      <c r="E24" s="23">
        <f>'Приложение 4'!I166</f>
        <v>12656.5</v>
      </c>
    </row>
    <row r="25" spans="1:5" s="24" customFormat="1" ht="27.75" customHeight="1" x14ac:dyDescent="0.25">
      <c r="A25" s="35" t="s">
        <v>184</v>
      </c>
      <c r="B25" s="35"/>
      <c r="C25" s="23">
        <f>C20+C24</f>
        <v>1200.0000000000036</v>
      </c>
      <c r="D25" s="23">
        <f t="shared" ref="D25:E25" si="4">D20+D24</f>
        <v>0</v>
      </c>
      <c r="E25" s="23">
        <f t="shared" si="4"/>
        <v>0</v>
      </c>
    </row>
  </sheetData>
  <mergeCells count="12">
    <mergeCell ref="A12:A13"/>
    <mergeCell ref="B12:B13"/>
    <mergeCell ref="C12:E12"/>
    <mergeCell ref="A10:E10"/>
    <mergeCell ref="A11:E11"/>
    <mergeCell ref="A8:E8"/>
    <mergeCell ref="A9:E9"/>
    <mergeCell ref="A1:E1"/>
    <mergeCell ref="A2:E2"/>
    <mergeCell ref="A3:E3"/>
    <mergeCell ref="A4:E4"/>
    <mergeCell ref="A5:E5"/>
  </mergeCells>
  <pageMargins left="0.70866141732283472" right="0.19685039370078741" top="0.19685039370078741" bottom="0.1968503937007874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opLeftCell="A70" zoomScale="95" zoomScaleNormal="95" workbookViewId="0">
      <selection sqref="A1:E72"/>
    </sheetView>
  </sheetViews>
  <sheetFormatPr defaultColWidth="8.85546875" defaultRowHeight="15.75" x14ac:dyDescent="0.25"/>
  <cols>
    <col min="1" max="1" width="25.7109375" style="70" customWidth="1"/>
    <col min="2" max="2" width="44.7109375" style="70" customWidth="1"/>
    <col min="3" max="3" width="11.5703125" style="70" customWidth="1"/>
    <col min="4" max="4" width="11.42578125" style="70" customWidth="1"/>
    <col min="5" max="5" width="9.140625" style="70" customWidth="1"/>
    <col min="6" max="16384" width="8.85546875" style="70"/>
  </cols>
  <sheetData>
    <row r="1" spans="1:5" x14ac:dyDescent="0.25">
      <c r="A1" s="170" t="s">
        <v>101</v>
      </c>
      <c r="B1" s="170"/>
      <c r="C1" s="170"/>
      <c r="D1" s="170"/>
      <c r="E1" s="170"/>
    </row>
    <row r="2" spans="1:5" x14ac:dyDescent="0.25">
      <c r="A2" s="170" t="s">
        <v>0</v>
      </c>
      <c r="B2" s="170"/>
      <c r="C2" s="170"/>
      <c r="D2" s="170"/>
      <c r="E2" s="170"/>
    </row>
    <row r="3" spans="1:5" x14ac:dyDescent="0.25">
      <c r="A3" s="170" t="s">
        <v>293</v>
      </c>
      <c r="B3" s="170"/>
      <c r="C3" s="170"/>
      <c r="D3" s="170"/>
      <c r="E3" s="170"/>
    </row>
    <row r="4" spans="1:5" x14ac:dyDescent="0.25">
      <c r="A4" s="170" t="s">
        <v>294</v>
      </c>
      <c r="B4" s="170"/>
      <c r="C4" s="170"/>
      <c r="D4" s="170"/>
      <c r="E4" s="170"/>
    </row>
    <row r="5" spans="1:5" x14ac:dyDescent="0.25">
      <c r="A5" s="173" t="s">
        <v>147</v>
      </c>
      <c r="B5" s="173"/>
      <c r="C5" s="173"/>
      <c r="D5" s="173"/>
      <c r="E5" s="173"/>
    </row>
    <row r="6" spans="1:5" x14ac:dyDescent="0.25">
      <c r="A6" s="173" t="s">
        <v>295</v>
      </c>
      <c r="B6" s="173"/>
      <c r="C6" s="173"/>
      <c r="D6" s="173"/>
      <c r="E6" s="173"/>
    </row>
    <row r="7" spans="1:5" x14ac:dyDescent="0.25">
      <c r="A7" s="172" t="s">
        <v>135</v>
      </c>
      <c r="B7" s="172"/>
      <c r="C7" s="172"/>
      <c r="D7" s="172"/>
      <c r="E7" s="172"/>
    </row>
    <row r="8" spans="1:5" ht="15.75" customHeight="1" x14ac:dyDescent="0.25">
      <c r="A8" s="171" t="s">
        <v>1</v>
      </c>
      <c r="B8" s="171" t="s">
        <v>2</v>
      </c>
      <c r="C8" s="174" t="s">
        <v>296</v>
      </c>
      <c r="D8" s="174" t="s">
        <v>203</v>
      </c>
      <c r="E8" s="174" t="s">
        <v>262</v>
      </c>
    </row>
    <row r="9" spans="1:5" x14ac:dyDescent="0.25">
      <c r="A9" s="171"/>
      <c r="B9" s="171"/>
      <c r="C9" s="174"/>
      <c r="D9" s="174"/>
      <c r="E9" s="174"/>
    </row>
    <row r="10" spans="1:5" x14ac:dyDescent="0.25">
      <c r="A10" s="171"/>
      <c r="B10" s="171"/>
      <c r="C10" s="174"/>
      <c r="D10" s="174"/>
      <c r="E10" s="174"/>
    </row>
    <row r="11" spans="1:5" x14ac:dyDescent="0.25">
      <c r="A11" s="71">
        <v>1</v>
      </c>
      <c r="B11" s="71">
        <v>2</v>
      </c>
      <c r="C11" s="71">
        <v>3</v>
      </c>
      <c r="D11" s="71">
        <v>4</v>
      </c>
      <c r="E11" s="71">
        <v>5</v>
      </c>
    </row>
    <row r="12" spans="1:5" ht="20.25" customHeight="1" x14ac:dyDescent="0.25">
      <c r="A12" s="65" t="s">
        <v>4</v>
      </c>
      <c r="B12" s="72" t="s">
        <v>5</v>
      </c>
      <c r="C12" s="73">
        <f>C13+C17+C27+C30+C38+C41+C48+C50</f>
        <v>11154.299999999997</v>
      </c>
      <c r="D12" s="73">
        <f t="shared" ref="D12:E12" si="0">D13+D17+D27+D30+D38+D41+D48</f>
        <v>11780.9</v>
      </c>
      <c r="E12" s="73">
        <f t="shared" si="0"/>
        <v>12470.2</v>
      </c>
    </row>
    <row r="13" spans="1:5" ht="15.75" customHeight="1" x14ac:dyDescent="0.25">
      <c r="A13" s="65" t="s">
        <v>6</v>
      </c>
      <c r="B13" s="74" t="s">
        <v>7</v>
      </c>
      <c r="C13" s="73">
        <f>C14</f>
        <v>7497.4</v>
      </c>
      <c r="D13" s="73">
        <f>D14</f>
        <v>8327</v>
      </c>
      <c r="E13" s="73">
        <f t="shared" ref="D13:E14" si="1">E14</f>
        <v>8980</v>
      </c>
    </row>
    <row r="14" spans="1:5" ht="16.5" customHeight="1" x14ac:dyDescent="0.25">
      <c r="A14" s="59" t="s">
        <v>8</v>
      </c>
      <c r="B14" s="75" t="s">
        <v>9</v>
      </c>
      <c r="C14" s="60">
        <f>C15+C16</f>
        <v>7497.4</v>
      </c>
      <c r="D14" s="60">
        <f t="shared" si="1"/>
        <v>8327</v>
      </c>
      <c r="E14" s="60">
        <f t="shared" si="1"/>
        <v>8980</v>
      </c>
    </row>
    <row r="15" spans="1:5" ht="118.9" customHeight="1" x14ac:dyDescent="0.25">
      <c r="A15" s="59" t="s">
        <v>10</v>
      </c>
      <c r="B15" s="61" t="s">
        <v>297</v>
      </c>
      <c r="C15" s="60">
        <v>7486.4</v>
      </c>
      <c r="D15" s="60">
        <v>8327</v>
      </c>
      <c r="E15" s="60">
        <v>8980</v>
      </c>
    </row>
    <row r="16" spans="1:5" ht="118.9" customHeight="1" x14ac:dyDescent="0.25">
      <c r="A16" s="59" t="s">
        <v>291</v>
      </c>
      <c r="B16" s="61" t="s">
        <v>292</v>
      </c>
      <c r="C16" s="60">
        <v>11</v>
      </c>
      <c r="D16" s="60">
        <v>0</v>
      </c>
      <c r="E16" s="60">
        <v>0</v>
      </c>
    </row>
    <row r="17" spans="1:5" ht="55.15" customHeight="1" x14ac:dyDescent="0.25">
      <c r="A17" s="65" t="s">
        <v>11</v>
      </c>
      <c r="B17" s="76" t="s">
        <v>12</v>
      </c>
      <c r="C17" s="73">
        <f>C18</f>
        <v>751.3</v>
      </c>
      <c r="D17" s="73">
        <f t="shared" ref="D17:E17" si="2">D18</f>
        <v>718.7</v>
      </c>
      <c r="E17" s="73">
        <f t="shared" si="2"/>
        <v>746.1</v>
      </c>
    </row>
    <row r="18" spans="1:5" ht="62.45" customHeight="1" x14ac:dyDescent="0.25">
      <c r="A18" s="59" t="s">
        <v>13</v>
      </c>
      <c r="B18" s="61" t="s">
        <v>14</v>
      </c>
      <c r="C18" s="60">
        <f>C19+C21+C23+C25</f>
        <v>751.3</v>
      </c>
      <c r="D18" s="60">
        <f>D19+D21+D23+D25</f>
        <v>718.7</v>
      </c>
      <c r="E18" s="60">
        <f t="shared" ref="E18" si="3">E19+E21+E23+E25</f>
        <v>746.1</v>
      </c>
    </row>
    <row r="19" spans="1:5" ht="131.44999999999999" customHeight="1" x14ac:dyDescent="0.25">
      <c r="A19" s="71" t="s">
        <v>207</v>
      </c>
      <c r="B19" s="59" t="s">
        <v>208</v>
      </c>
      <c r="C19" s="60">
        <f>C20</f>
        <v>388.9</v>
      </c>
      <c r="D19" s="60">
        <f>D20</f>
        <v>373.9</v>
      </c>
      <c r="E19" s="60">
        <f>E20</f>
        <v>388.6</v>
      </c>
    </row>
    <row r="20" spans="1:5" ht="173.45" customHeight="1" x14ac:dyDescent="0.25">
      <c r="A20" s="59" t="s">
        <v>193</v>
      </c>
      <c r="B20" s="59" t="s">
        <v>194</v>
      </c>
      <c r="C20" s="60">
        <v>388.9</v>
      </c>
      <c r="D20" s="60">
        <v>373.9</v>
      </c>
      <c r="E20" s="60">
        <v>388.6</v>
      </c>
    </row>
    <row r="21" spans="1:5" ht="157.15" customHeight="1" x14ac:dyDescent="0.25">
      <c r="A21" s="71" t="s">
        <v>209</v>
      </c>
      <c r="B21" s="59" t="s">
        <v>210</v>
      </c>
      <c r="C21" s="60">
        <f>C22</f>
        <v>1.9</v>
      </c>
      <c r="D21" s="60">
        <f>D22</f>
        <v>2</v>
      </c>
      <c r="E21" s="60">
        <f>E22</f>
        <v>2.1</v>
      </c>
    </row>
    <row r="22" spans="1:5" ht="198.6" customHeight="1" x14ac:dyDescent="0.25">
      <c r="A22" s="59" t="s">
        <v>195</v>
      </c>
      <c r="B22" s="59" t="s">
        <v>196</v>
      </c>
      <c r="C22" s="60">
        <v>1.9</v>
      </c>
      <c r="D22" s="60">
        <v>2</v>
      </c>
      <c r="E22" s="60">
        <v>2.1</v>
      </c>
    </row>
    <row r="23" spans="1:5" ht="147.6" customHeight="1" x14ac:dyDescent="0.25">
      <c r="A23" s="71" t="s">
        <v>211</v>
      </c>
      <c r="B23" s="59" t="s">
        <v>212</v>
      </c>
      <c r="C23" s="60">
        <f>C24</f>
        <v>408.9</v>
      </c>
      <c r="D23" s="60">
        <f>D24</f>
        <v>389.3</v>
      </c>
      <c r="E23" s="60">
        <f>E24</f>
        <v>404.8</v>
      </c>
    </row>
    <row r="24" spans="1:5" ht="160.15" customHeight="1" x14ac:dyDescent="0.25">
      <c r="A24" s="59" t="s">
        <v>197</v>
      </c>
      <c r="B24" s="59" t="s">
        <v>198</v>
      </c>
      <c r="C24" s="60">
        <v>408.9</v>
      </c>
      <c r="D24" s="60">
        <v>389.3</v>
      </c>
      <c r="E24" s="60">
        <v>404.8</v>
      </c>
    </row>
    <row r="25" spans="1:5" ht="117" customHeight="1" x14ac:dyDescent="0.25">
      <c r="A25" s="71" t="s">
        <v>213</v>
      </c>
      <c r="B25" s="59" t="s">
        <v>214</v>
      </c>
      <c r="C25" s="60">
        <f>C26</f>
        <v>-48.4</v>
      </c>
      <c r="D25" s="60">
        <f>D26</f>
        <v>-46.5</v>
      </c>
      <c r="E25" s="60">
        <f>E26</f>
        <v>-49.4</v>
      </c>
    </row>
    <row r="26" spans="1:5" ht="160.9" customHeight="1" x14ac:dyDescent="0.25">
      <c r="A26" s="59" t="s">
        <v>199</v>
      </c>
      <c r="B26" s="59" t="s">
        <v>200</v>
      </c>
      <c r="C26" s="60">
        <v>-48.4</v>
      </c>
      <c r="D26" s="60">
        <v>-46.5</v>
      </c>
      <c r="E26" s="60">
        <v>-49.4</v>
      </c>
    </row>
    <row r="27" spans="1:5" ht="24.6" customHeight="1" x14ac:dyDescent="0.25">
      <c r="A27" s="65" t="s">
        <v>15</v>
      </c>
      <c r="B27" s="74" t="s">
        <v>16</v>
      </c>
      <c r="C27" s="73">
        <f>C29</f>
        <v>328</v>
      </c>
      <c r="D27" s="73">
        <f>D29</f>
        <v>224</v>
      </c>
      <c r="E27" s="73">
        <f>E29</f>
        <v>233</v>
      </c>
    </row>
    <row r="28" spans="1:5" ht="39" customHeight="1" x14ac:dyDescent="0.25">
      <c r="A28" s="59" t="s">
        <v>17</v>
      </c>
      <c r="B28" s="75" t="s">
        <v>18</v>
      </c>
      <c r="C28" s="60">
        <f>C29</f>
        <v>328</v>
      </c>
      <c r="D28" s="60">
        <f>D29</f>
        <v>224</v>
      </c>
      <c r="E28" s="60">
        <f>E29</f>
        <v>233</v>
      </c>
    </row>
    <row r="29" spans="1:5" ht="33" customHeight="1" x14ac:dyDescent="0.25">
      <c r="A29" s="59" t="s">
        <v>19</v>
      </c>
      <c r="B29" s="61" t="s">
        <v>18</v>
      </c>
      <c r="C29" s="60">
        <v>328</v>
      </c>
      <c r="D29" s="60">
        <v>224</v>
      </c>
      <c r="E29" s="60">
        <v>233</v>
      </c>
    </row>
    <row r="30" spans="1:5" ht="15" customHeight="1" x14ac:dyDescent="0.25">
      <c r="A30" s="65" t="s">
        <v>20</v>
      </c>
      <c r="B30" s="74" t="s">
        <v>21</v>
      </c>
      <c r="C30" s="73">
        <f>C31+C33</f>
        <v>1531.8</v>
      </c>
      <c r="D30" s="73">
        <f>D31+D33</f>
        <v>1544.1</v>
      </c>
      <c r="E30" s="73">
        <f>E31+E33</f>
        <v>1544.1</v>
      </c>
    </row>
    <row r="31" spans="1:5" ht="21" customHeight="1" x14ac:dyDescent="0.25">
      <c r="A31" s="59" t="s">
        <v>22</v>
      </c>
      <c r="B31" s="75" t="s">
        <v>23</v>
      </c>
      <c r="C31" s="60">
        <f>C32</f>
        <v>157.69999999999999</v>
      </c>
      <c r="D31" s="60">
        <f>D32</f>
        <v>147</v>
      </c>
      <c r="E31" s="60">
        <f>E32</f>
        <v>147</v>
      </c>
    </row>
    <row r="32" spans="1:5" ht="91.15" customHeight="1" x14ac:dyDescent="0.25">
      <c r="A32" s="59" t="s">
        <v>24</v>
      </c>
      <c r="B32" s="75" t="s">
        <v>25</v>
      </c>
      <c r="C32" s="60">
        <v>157.69999999999999</v>
      </c>
      <c r="D32" s="60">
        <v>147</v>
      </c>
      <c r="E32" s="60">
        <v>147</v>
      </c>
    </row>
    <row r="33" spans="1:5" ht="21.6" customHeight="1" x14ac:dyDescent="0.25">
      <c r="A33" s="59" t="s">
        <v>26</v>
      </c>
      <c r="B33" s="75" t="s">
        <v>27</v>
      </c>
      <c r="C33" s="60">
        <f>C34+C36</f>
        <v>1374.1</v>
      </c>
      <c r="D33" s="60">
        <f>D34+D36</f>
        <v>1397.1</v>
      </c>
      <c r="E33" s="60">
        <f>E34+E36</f>
        <v>1397.1</v>
      </c>
    </row>
    <row r="34" spans="1:5" ht="22.15" customHeight="1" x14ac:dyDescent="0.25">
      <c r="A34" s="59" t="s">
        <v>28</v>
      </c>
      <c r="B34" s="75" t="s">
        <v>29</v>
      </c>
      <c r="C34" s="60">
        <f>C35</f>
        <v>377.8</v>
      </c>
      <c r="D34" s="60">
        <f>D35</f>
        <v>330.1</v>
      </c>
      <c r="E34" s="60">
        <f>E35</f>
        <v>330.1</v>
      </c>
    </row>
    <row r="35" spans="1:5" ht="54" customHeight="1" x14ac:dyDescent="0.25">
      <c r="A35" s="59" t="s">
        <v>30</v>
      </c>
      <c r="B35" s="75" t="s">
        <v>31</v>
      </c>
      <c r="C35" s="60">
        <v>377.8</v>
      </c>
      <c r="D35" s="60">
        <v>330.1</v>
      </c>
      <c r="E35" s="60">
        <v>330.1</v>
      </c>
    </row>
    <row r="36" spans="1:5" ht="25.15" customHeight="1" x14ac:dyDescent="0.25">
      <c r="A36" s="59" t="s">
        <v>32</v>
      </c>
      <c r="B36" s="75" t="s">
        <v>33</v>
      </c>
      <c r="C36" s="60">
        <f>C37</f>
        <v>996.3</v>
      </c>
      <c r="D36" s="60">
        <f>D37</f>
        <v>1067</v>
      </c>
      <c r="E36" s="60">
        <f>E37</f>
        <v>1067</v>
      </c>
    </row>
    <row r="37" spans="1:5" ht="70.150000000000006" customHeight="1" x14ac:dyDescent="0.25">
      <c r="A37" s="59" t="s">
        <v>34</v>
      </c>
      <c r="B37" s="75" t="s">
        <v>35</v>
      </c>
      <c r="C37" s="60">
        <v>996.3</v>
      </c>
      <c r="D37" s="60">
        <v>1067</v>
      </c>
      <c r="E37" s="60">
        <v>1067</v>
      </c>
    </row>
    <row r="38" spans="1:5" ht="17.25" customHeight="1" x14ac:dyDescent="0.25">
      <c r="A38" s="65" t="s">
        <v>36</v>
      </c>
      <c r="B38" s="74" t="s">
        <v>37</v>
      </c>
      <c r="C38" s="73">
        <f t="shared" ref="C38:E39" si="4">C39</f>
        <v>2</v>
      </c>
      <c r="D38" s="73">
        <f t="shared" si="4"/>
        <v>8.3000000000000007</v>
      </c>
      <c r="E38" s="73">
        <f t="shared" si="4"/>
        <v>8.1999999999999993</v>
      </c>
    </row>
    <row r="39" spans="1:5" ht="73.900000000000006" customHeight="1" x14ac:dyDescent="0.25">
      <c r="A39" s="59" t="s">
        <v>38</v>
      </c>
      <c r="B39" s="61" t="s">
        <v>39</v>
      </c>
      <c r="C39" s="60">
        <f t="shared" si="4"/>
        <v>2</v>
      </c>
      <c r="D39" s="60">
        <f t="shared" si="4"/>
        <v>8.3000000000000007</v>
      </c>
      <c r="E39" s="60">
        <f t="shared" si="4"/>
        <v>8.1999999999999993</v>
      </c>
    </row>
    <row r="40" spans="1:5" ht="117.6" customHeight="1" x14ac:dyDescent="0.25">
      <c r="A40" s="59" t="s">
        <v>40</v>
      </c>
      <c r="B40" s="61" t="s">
        <v>41</v>
      </c>
      <c r="C40" s="60">
        <v>2</v>
      </c>
      <c r="D40" s="60">
        <v>8.3000000000000007</v>
      </c>
      <c r="E40" s="60">
        <v>8.1999999999999993</v>
      </c>
    </row>
    <row r="41" spans="1:5" ht="66.599999999999994" customHeight="1" x14ac:dyDescent="0.25">
      <c r="A41" s="65" t="s">
        <v>42</v>
      </c>
      <c r="B41" s="74" t="s">
        <v>43</v>
      </c>
      <c r="C41" s="73">
        <f>C42</f>
        <v>958.80000000000007</v>
      </c>
      <c r="D41" s="73">
        <f>D42</f>
        <v>958.80000000000007</v>
      </c>
      <c r="E41" s="73">
        <f>E42</f>
        <v>958.80000000000007</v>
      </c>
    </row>
    <row r="42" spans="1:5" ht="127.15" customHeight="1" x14ac:dyDescent="0.25">
      <c r="A42" s="59" t="s">
        <v>185</v>
      </c>
      <c r="B42" s="77" t="s">
        <v>188</v>
      </c>
      <c r="C42" s="64">
        <f>C43+C45</f>
        <v>958.80000000000007</v>
      </c>
      <c r="D42" s="64">
        <f t="shared" ref="D42:E42" si="5">D43+D45</f>
        <v>958.80000000000007</v>
      </c>
      <c r="E42" s="64">
        <f t="shared" si="5"/>
        <v>958.80000000000007</v>
      </c>
    </row>
    <row r="43" spans="1:5" ht="117.6" customHeight="1" x14ac:dyDescent="0.25">
      <c r="A43" s="59" t="s">
        <v>133</v>
      </c>
      <c r="B43" s="78" t="s">
        <v>187</v>
      </c>
      <c r="C43" s="60">
        <f>C44</f>
        <v>936.6</v>
      </c>
      <c r="D43" s="60">
        <f>D44</f>
        <v>936.6</v>
      </c>
      <c r="E43" s="60">
        <f>E44</f>
        <v>936.6</v>
      </c>
    </row>
    <row r="44" spans="1:5" ht="116.45" customHeight="1" thickBot="1" x14ac:dyDescent="0.3">
      <c r="A44" s="59" t="s">
        <v>99</v>
      </c>
      <c r="B44" s="75" t="s">
        <v>100</v>
      </c>
      <c r="C44" s="60">
        <v>936.6</v>
      </c>
      <c r="D44" s="60">
        <v>936.6</v>
      </c>
      <c r="E44" s="60">
        <v>936.6</v>
      </c>
    </row>
    <row r="45" spans="1:5" ht="116.45" customHeight="1" thickBot="1" x14ac:dyDescent="0.3">
      <c r="A45" s="59" t="s">
        <v>298</v>
      </c>
      <c r="B45" s="79" t="s">
        <v>299</v>
      </c>
      <c r="C45" s="60">
        <f>C46</f>
        <v>22.2</v>
      </c>
      <c r="D45" s="60">
        <f>D46</f>
        <v>22.2</v>
      </c>
      <c r="E45" s="60">
        <f>E46</f>
        <v>22.2</v>
      </c>
    </row>
    <row r="46" spans="1:5" ht="116.45" customHeight="1" thickBot="1" x14ac:dyDescent="0.3">
      <c r="A46" s="59" t="s">
        <v>300</v>
      </c>
      <c r="B46" s="80" t="s">
        <v>301</v>
      </c>
      <c r="C46" s="60">
        <v>22.2</v>
      </c>
      <c r="D46" s="60">
        <v>22.2</v>
      </c>
      <c r="E46" s="60">
        <v>22.2</v>
      </c>
    </row>
    <row r="47" spans="1:5" ht="116.45" customHeight="1" x14ac:dyDescent="0.25">
      <c r="A47" s="62" t="s">
        <v>285</v>
      </c>
      <c r="B47" s="63" t="s">
        <v>286</v>
      </c>
      <c r="C47" s="64">
        <f>C48</f>
        <v>1</v>
      </c>
      <c r="D47" s="64">
        <f>D48</f>
        <v>0</v>
      </c>
      <c r="E47" s="64">
        <f>E48</f>
        <v>0</v>
      </c>
    </row>
    <row r="48" spans="1:5" ht="81.75" customHeight="1" x14ac:dyDescent="0.25">
      <c r="A48" s="59" t="s">
        <v>287</v>
      </c>
      <c r="B48" s="61" t="s">
        <v>288</v>
      </c>
      <c r="C48" s="60">
        <f t="shared" ref="C48:E48" si="6">C49</f>
        <v>1</v>
      </c>
      <c r="D48" s="60">
        <f t="shared" si="6"/>
        <v>0</v>
      </c>
      <c r="E48" s="60">
        <f t="shared" si="6"/>
        <v>0</v>
      </c>
    </row>
    <row r="49" spans="1:5" ht="81.75" customHeight="1" thickBot="1" x14ac:dyDescent="0.3">
      <c r="A49" s="59" t="s">
        <v>289</v>
      </c>
      <c r="B49" s="61" t="s">
        <v>290</v>
      </c>
      <c r="C49" s="60">
        <v>1</v>
      </c>
      <c r="D49" s="60">
        <v>0</v>
      </c>
      <c r="E49" s="60">
        <v>0</v>
      </c>
    </row>
    <row r="50" spans="1:5" ht="81.75" customHeight="1" thickBot="1" x14ac:dyDescent="0.3">
      <c r="A50" s="81" t="s">
        <v>302</v>
      </c>
      <c r="B50" s="82" t="s">
        <v>282</v>
      </c>
      <c r="C50" s="60">
        <f>C51</f>
        <v>84</v>
      </c>
      <c r="D50" s="60">
        <v>0</v>
      </c>
      <c r="E50" s="60">
        <v>0</v>
      </c>
    </row>
    <row r="51" spans="1:5" ht="81.75" customHeight="1" thickBot="1" x14ac:dyDescent="0.3">
      <c r="A51" s="83" t="s">
        <v>303</v>
      </c>
      <c r="B51" s="84" t="s">
        <v>304</v>
      </c>
      <c r="C51" s="60">
        <f>C52</f>
        <v>84</v>
      </c>
      <c r="D51" s="60">
        <v>0</v>
      </c>
      <c r="E51" s="60">
        <v>0</v>
      </c>
    </row>
    <row r="52" spans="1:5" ht="81.75" customHeight="1" thickBot="1" x14ac:dyDescent="0.3">
      <c r="A52" s="85" t="s">
        <v>305</v>
      </c>
      <c r="B52" s="86" t="s">
        <v>306</v>
      </c>
      <c r="C52" s="60">
        <v>84</v>
      </c>
      <c r="D52" s="60">
        <v>0</v>
      </c>
      <c r="E52" s="60">
        <v>0</v>
      </c>
    </row>
    <row r="53" spans="1:5" ht="46.15" customHeight="1" x14ac:dyDescent="0.25">
      <c r="A53" s="62" t="s">
        <v>180</v>
      </c>
      <c r="B53" s="87" t="s">
        <v>181</v>
      </c>
      <c r="C53" s="73">
        <f>C54+C69</f>
        <v>8419</v>
      </c>
      <c r="D53" s="73">
        <f t="shared" ref="D53:E53" si="7">D54+D69</f>
        <v>170.1</v>
      </c>
      <c r="E53" s="73">
        <f t="shared" si="7"/>
        <v>186.3</v>
      </c>
    </row>
    <row r="54" spans="1:5" ht="67.150000000000006" customHeight="1" x14ac:dyDescent="0.25">
      <c r="A54" s="59" t="s">
        <v>182</v>
      </c>
      <c r="B54" s="61" t="s">
        <v>183</v>
      </c>
      <c r="C54" s="60">
        <f>C55+C63+C58+C66</f>
        <v>7638.1</v>
      </c>
      <c r="D54" s="60">
        <f t="shared" ref="D54:E54" si="8">D55+D63+D58+D66</f>
        <v>170.1</v>
      </c>
      <c r="E54" s="60">
        <f t="shared" si="8"/>
        <v>186.3</v>
      </c>
    </row>
    <row r="55" spans="1:5" ht="41.45" customHeight="1" x14ac:dyDescent="0.25">
      <c r="A55" s="88" t="s">
        <v>139</v>
      </c>
      <c r="B55" s="89" t="s">
        <v>44</v>
      </c>
      <c r="C55" s="73">
        <f>C56</f>
        <v>332.1</v>
      </c>
      <c r="D55" s="73">
        <f t="shared" ref="D55:E55" si="9">D56</f>
        <v>0</v>
      </c>
      <c r="E55" s="73">
        <f t="shared" si="9"/>
        <v>0</v>
      </c>
    </row>
    <row r="56" spans="1:5" ht="52.9" customHeight="1" x14ac:dyDescent="0.25">
      <c r="A56" s="71" t="s">
        <v>263</v>
      </c>
      <c r="B56" s="75" t="s">
        <v>264</v>
      </c>
      <c r="C56" s="60">
        <f>C57</f>
        <v>332.1</v>
      </c>
      <c r="D56" s="60">
        <v>0</v>
      </c>
      <c r="E56" s="60">
        <v>0</v>
      </c>
    </row>
    <row r="57" spans="1:5" ht="61.15" customHeight="1" thickBot="1" x14ac:dyDescent="0.3">
      <c r="A57" s="90" t="s">
        <v>265</v>
      </c>
      <c r="B57" s="61" t="s">
        <v>266</v>
      </c>
      <c r="C57" s="60">
        <v>332.1</v>
      </c>
      <c r="D57" s="60">
        <v>0</v>
      </c>
      <c r="E57" s="60">
        <v>0</v>
      </c>
    </row>
    <row r="58" spans="1:5" ht="61.15" customHeight="1" thickBot="1" x14ac:dyDescent="0.3">
      <c r="A58" s="91" t="s">
        <v>307</v>
      </c>
      <c r="B58" s="92" t="s">
        <v>308</v>
      </c>
      <c r="C58" s="60">
        <f>C59+C61</f>
        <v>7118</v>
      </c>
      <c r="D58" s="60">
        <f t="shared" ref="D58:E58" si="10">D59+D61</f>
        <v>0</v>
      </c>
      <c r="E58" s="60">
        <f t="shared" si="10"/>
        <v>0</v>
      </c>
    </row>
    <row r="59" spans="1:5" ht="61.15" customHeight="1" thickBot="1" x14ac:dyDescent="0.3">
      <c r="A59" s="85" t="s">
        <v>309</v>
      </c>
      <c r="B59" s="93" t="s">
        <v>310</v>
      </c>
      <c r="C59" s="60">
        <f>C60</f>
        <v>6699</v>
      </c>
      <c r="D59" s="60">
        <f>D60</f>
        <v>0</v>
      </c>
      <c r="E59" s="60">
        <f>E60</f>
        <v>0</v>
      </c>
    </row>
    <row r="60" spans="1:5" ht="61.15" customHeight="1" thickBot="1" x14ac:dyDescent="0.3">
      <c r="A60" s="85" t="s">
        <v>311</v>
      </c>
      <c r="B60" s="93" t="s">
        <v>312</v>
      </c>
      <c r="C60" s="60">
        <v>6699</v>
      </c>
      <c r="D60" s="60">
        <v>0</v>
      </c>
      <c r="E60" s="60">
        <v>0</v>
      </c>
    </row>
    <row r="61" spans="1:5" ht="61.15" customHeight="1" thickBot="1" x14ac:dyDescent="0.3">
      <c r="A61" s="94" t="s">
        <v>313</v>
      </c>
      <c r="B61" s="95" t="s">
        <v>314</v>
      </c>
      <c r="C61" s="10">
        <v>419</v>
      </c>
      <c r="D61" s="10">
        <v>0</v>
      </c>
      <c r="E61" s="10">
        <f>E62</f>
        <v>0</v>
      </c>
    </row>
    <row r="62" spans="1:5" ht="61.15" customHeight="1" thickBot="1" x14ac:dyDescent="0.3">
      <c r="A62" s="85" t="s">
        <v>315</v>
      </c>
      <c r="B62" s="93" t="s">
        <v>283</v>
      </c>
      <c r="C62" s="10">
        <v>419</v>
      </c>
      <c r="D62" s="10">
        <v>0</v>
      </c>
      <c r="E62" s="10">
        <v>0</v>
      </c>
    </row>
    <row r="63" spans="1:5" ht="35.450000000000003" customHeight="1" x14ac:dyDescent="0.25">
      <c r="A63" s="88" t="s">
        <v>140</v>
      </c>
      <c r="B63" s="89" t="s">
        <v>45</v>
      </c>
      <c r="C63" s="73">
        <f>C64</f>
        <v>154.4</v>
      </c>
      <c r="D63" s="73">
        <f t="shared" ref="D63:E63" si="11">D64</f>
        <v>170.1</v>
      </c>
      <c r="E63" s="73">
        <f t="shared" si="11"/>
        <v>186.3</v>
      </c>
    </row>
    <row r="64" spans="1:5" ht="73.150000000000006" customHeight="1" x14ac:dyDescent="0.25">
      <c r="A64" s="90" t="s">
        <v>141</v>
      </c>
      <c r="B64" s="59" t="s">
        <v>215</v>
      </c>
      <c r="C64" s="60">
        <f>C65</f>
        <v>154.4</v>
      </c>
      <c r="D64" s="60">
        <f>D65</f>
        <v>170.1</v>
      </c>
      <c r="E64" s="60">
        <f>E65</f>
        <v>186.3</v>
      </c>
    </row>
    <row r="65" spans="1:5" ht="82.15" customHeight="1" thickBot="1" x14ac:dyDescent="0.3">
      <c r="A65" s="90" t="s">
        <v>142</v>
      </c>
      <c r="B65" s="59" t="s">
        <v>216</v>
      </c>
      <c r="C65" s="60">
        <v>154.4</v>
      </c>
      <c r="D65" s="60">
        <v>170.1</v>
      </c>
      <c r="E65" s="60">
        <v>186.3</v>
      </c>
    </row>
    <row r="66" spans="1:5" ht="82.15" customHeight="1" thickBot="1" x14ac:dyDescent="0.3">
      <c r="A66" s="96" t="s">
        <v>316</v>
      </c>
      <c r="B66" s="97" t="s">
        <v>46</v>
      </c>
      <c r="C66" s="60">
        <v>33.6</v>
      </c>
      <c r="D66" s="60">
        <f>D67</f>
        <v>0</v>
      </c>
      <c r="E66" s="60">
        <f>E67</f>
        <v>0</v>
      </c>
    </row>
    <row r="67" spans="1:5" ht="82.15" customHeight="1" thickBot="1" x14ac:dyDescent="0.3">
      <c r="A67" s="85" t="s">
        <v>317</v>
      </c>
      <c r="B67" s="98" t="s">
        <v>318</v>
      </c>
      <c r="C67" s="60">
        <v>33.6</v>
      </c>
      <c r="D67" s="60">
        <f>D68</f>
        <v>0</v>
      </c>
      <c r="E67" s="60">
        <f>E68</f>
        <v>0</v>
      </c>
    </row>
    <row r="68" spans="1:5" ht="82.15" customHeight="1" thickBot="1" x14ac:dyDescent="0.3">
      <c r="A68" s="99" t="s">
        <v>319</v>
      </c>
      <c r="B68" s="100" t="s">
        <v>320</v>
      </c>
      <c r="C68" s="60">
        <v>33.6</v>
      </c>
      <c r="D68" s="60">
        <v>0</v>
      </c>
      <c r="E68" s="60">
        <v>0</v>
      </c>
    </row>
    <row r="69" spans="1:5" ht="82.15" customHeight="1" thickBot="1" x14ac:dyDescent="0.3">
      <c r="A69" s="81" t="s">
        <v>321</v>
      </c>
      <c r="B69" s="101" t="s">
        <v>322</v>
      </c>
      <c r="C69" s="60">
        <f>C70</f>
        <v>780.9</v>
      </c>
      <c r="D69" s="60">
        <v>0</v>
      </c>
      <c r="E69" s="60">
        <v>0</v>
      </c>
    </row>
    <row r="70" spans="1:5" ht="82.15" customHeight="1" thickBot="1" x14ac:dyDescent="0.3">
      <c r="A70" s="85" t="s">
        <v>323</v>
      </c>
      <c r="B70" s="98" t="s">
        <v>324</v>
      </c>
      <c r="C70" s="60">
        <f>C71</f>
        <v>780.9</v>
      </c>
      <c r="D70" s="60">
        <v>0</v>
      </c>
      <c r="E70" s="60">
        <v>0</v>
      </c>
    </row>
    <row r="71" spans="1:5" ht="82.15" customHeight="1" thickBot="1" x14ac:dyDescent="0.3">
      <c r="A71" s="85" t="s">
        <v>325</v>
      </c>
      <c r="B71" s="98" t="s">
        <v>326</v>
      </c>
      <c r="C71" s="60">
        <v>780.9</v>
      </c>
      <c r="D71" s="60">
        <v>0</v>
      </c>
      <c r="E71" s="60">
        <v>0</v>
      </c>
    </row>
    <row r="72" spans="1:5" ht="25.9" customHeight="1" x14ac:dyDescent="0.25">
      <c r="A72" s="75"/>
      <c r="B72" s="63" t="s">
        <v>47</v>
      </c>
      <c r="C72" s="73">
        <f>C12+C53</f>
        <v>19573.299999999996</v>
      </c>
      <c r="D72" s="73">
        <f>D12+D53</f>
        <v>11951</v>
      </c>
      <c r="E72" s="73">
        <f>E12+E53</f>
        <v>12656.5</v>
      </c>
    </row>
    <row r="73" spans="1:5" x14ac:dyDescent="0.25">
      <c r="A73" s="102"/>
    </row>
    <row r="74" spans="1:5" x14ac:dyDescent="0.25">
      <c r="A74" s="102"/>
    </row>
    <row r="75" spans="1:5" x14ac:dyDescent="0.25">
      <c r="A75" s="102"/>
    </row>
    <row r="76" spans="1:5" x14ac:dyDescent="0.25">
      <c r="A76" s="102"/>
    </row>
  </sheetData>
  <mergeCells count="12">
    <mergeCell ref="A1:E1"/>
    <mergeCell ref="A8:A10"/>
    <mergeCell ref="B8:B10"/>
    <mergeCell ref="A7:E7"/>
    <mergeCell ref="A5:E5"/>
    <mergeCell ref="A6:E6"/>
    <mergeCell ref="A2:E2"/>
    <mergeCell ref="A3:E3"/>
    <mergeCell ref="A4:E4"/>
    <mergeCell ref="C8:C10"/>
    <mergeCell ref="D8:D10"/>
    <mergeCell ref="E8:E10"/>
  </mergeCells>
  <pageMargins left="0.70866141732283472" right="0.19685039370078741" top="0.19685039370078741" bottom="0.19685039370078741" header="0.31496062992125984" footer="0.19685039370078741"/>
  <pageSetup paperSize="9" scale="75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16" zoomScale="106" zoomScaleNormal="106" workbookViewId="0">
      <selection activeCell="I37" sqref="I37"/>
    </sheetView>
  </sheetViews>
  <sheetFormatPr defaultColWidth="8.85546875" defaultRowHeight="15" x14ac:dyDescent="0.25"/>
  <cols>
    <col min="1" max="1" width="54.7109375" style="24" customWidth="1"/>
    <col min="2" max="2" width="5.5703125" style="24" customWidth="1"/>
    <col min="3" max="3" width="6.140625" style="24" customWidth="1"/>
    <col min="4" max="4" width="9.85546875" style="24" bestFit="1" customWidth="1"/>
    <col min="5" max="16384" width="8.85546875" style="24"/>
  </cols>
  <sheetData>
    <row r="1" spans="1:6" x14ac:dyDescent="0.25">
      <c r="A1" s="159" t="s">
        <v>469</v>
      </c>
      <c r="B1" s="145"/>
      <c r="C1" s="145"/>
      <c r="D1" s="145"/>
      <c r="E1" s="145"/>
      <c r="F1" s="145"/>
    </row>
    <row r="2" spans="1:6" x14ac:dyDescent="0.25">
      <c r="A2" s="159" t="s">
        <v>464</v>
      </c>
      <c r="B2" s="145"/>
      <c r="C2" s="145"/>
      <c r="D2" s="145"/>
      <c r="E2" s="145"/>
      <c r="F2" s="145"/>
    </row>
    <row r="3" spans="1:6" x14ac:dyDescent="0.25">
      <c r="A3" s="159" t="s">
        <v>465</v>
      </c>
      <c r="B3" s="145"/>
      <c r="C3" s="145"/>
      <c r="D3" s="145"/>
      <c r="E3" s="145"/>
      <c r="F3" s="145"/>
    </row>
    <row r="4" spans="1:6" x14ac:dyDescent="0.25">
      <c r="A4" s="159" t="s">
        <v>470</v>
      </c>
      <c r="B4" s="145"/>
      <c r="C4" s="145"/>
      <c r="D4" s="145"/>
      <c r="E4" s="145"/>
      <c r="F4" s="145"/>
    </row>
    <row r="5" spans="1:6" x14ac:dyDescent="0.25">
      <c r="A5" s="159" t="s">
        <v>471</v>
      </c>
      <c r="B5" s="145"/>
      <c r="C5" s="145"/>
      <c r="D5" s="145"/>
      <c r="E5" s="145"/>
      <c r="F5" s="145"/>
    </row>
    <row r="6" spans="1:6" ht="14.45" customHeight="1" x14ac:dyDescent="0.25">
      <c r="A6" s="159"/>
      <c r="B6" s="145"/>
      <c r="C6" s="145"/>
      <c r="D6" s="145"/>
      <c r="E6" s="145"/>
      <c r="F6" s="145"/>
    </row>
    <row r="7" spans="1:6" x14ac:dyDescent="0.25">
      <c r="A7" s="159"/>
      <c r="B7" s="145"/>
      <c r="C7" s="145"/>
      <c r="D7" s="145"/>
      <c r="E7" s="145"/>
      <c r="F7" s="145"/>
    </row>
    <row r="8" spans="1:6" ht="5.25" customHeight="1" x14ac:dyDescent="0.25">
      <c r="A8" s="159"/>
      <c r="B8" s="145"/>
      <c r="C8" s="145"/>
      <c r="D8" s="145"/>
      <c r="E8" s="145"/>
      <c r="F8" s="145"/>
    </row>
    <row r="9" spans="1:6" ht="15" customHeight="1" x14ac:dyDescent="0.25">
      <c r="A9" s="148" t="s">
        <v>466</v>
      </c>
      <c r="B9"/>
      <c r="C9"/>
      <c r="D9"/>
      <c r="E9"/>
      <c r="F9"/>
    </row>
    <row r="10" spans="1:6" x14ac:dyDescent="0.25">
      <c r="A10" s="175" t="s">
        <v>472</v>
      </c>
      <c r="B10" s="175"/>
      <c r="C10" s="175"/>
      <c r="D10" s="175"/>
      <c r="E10" s="175"/>
      <c r="F10"/>
    </row>
    <row r="11" spans="1:6" ht="12.75" customHeight="1" x14ac:dyDescent="0.25">
      <c r="A11" s="175" t="s">
        <v>473</v>
      </c>
      <c r="B11" s="175"/>
      <c r="C11" s="175"/>
      <c r="D11" s="175"/>
      <c r="E11" s="175"/>
      <c r="F11"/>
    </row>
    <row r="12" spans="1:6" x14ac:dyDescent="0.25">
      <c r="A12" s="149"/>
      <c r="B12"/>
      <c r="C12"/>
      <c r="D12"/>
      <c r="E12"/>
      <c r="F12"/>
    </row>
    <row r="13" spans="1:6" ht="15.75" thickBot="1" x14ac:dyDescent="0.3">
      <c r="A13" s="25" t="s">
        <v>64</v>
      </c>
      <c r="B13"/>
      <c r="C13"/>
      <c r="D13"/>
      <c r="E13"/>
      <c r="F13"/>
    </row>
    <row r="14" spans="1:6" ht="15.75" thickBot="1" x14ac:dyDescent="0.3">
      <c r="A14" s="150" t="s">
        <v>65</v>
      </c>
      <c r="B14" s="151" t="s">
        <v>67</v>
      </c>
      <c r="C14" s="151" t="s">
        <v>68</v>
      </c>
      <c r="D14" s="151" t="s">
        <v>203</v>
      </c>
      <c r="E14" s="151" t="s">
        <v>262</v>
      </c>
      <c r="F14" s="151" t="s">
        <v>467</v>
      </c>
    </row>
    <row r="15" spans="1:6" ht="50.25" customHeight="1" thickBot="1" x14ac:dyDescent="0.3">
      <c r="A15" s="152">
        <v>1</v>
      </c>
      <c r="B15" s="153">
        <v>2</v>
      </c>
      <c r="C15" s="153">
        <v>3</v>
      </c>
      <c r="D15" s="153">
        <v>4</v>
      </c>
      <c r="E15" s="153">
        <v>5</v>
      </c>
      <c r="F15" s="153">
        <v>6</v>
      </c>
    </row>
    <row r="16" spans="1:6" ht="15.6" customHeight="1" thickBot="1" x14ac:dyDescent="0.3">
      <c r="A16" s="154" t="s">
        <v>468</v>
      </c>
      <c r="B16" s="155">
        <v>1</v>
      </c>
      <c r="C16" s="155"/>
      <c r="D16" s="156">
        <v>4706.6000000000004</v>
      </c>
      <c r="E16" s="156">
        <v>4326</v>
      </c>
      <c r="F16" s="156">
        <v>4245</v>
      </c>
    </row>
    <row r="17" spans="1:7" ht="45" customHeight="1" thickBot="1" x14ac:dyDescent="0.3">
      <c r="A17" s="154" t="s">
        <v>49</v>
      </c>
      <c r="B17" s="160" t="s">
        <v>90</v>
      </c>
      <c r="C17" s="160" t="s">
        <v>91</v>
      </c>
      <c r="D17" s="157">
        <v>910</v>
      </c>
      <c r="E17" s="157">
        <v>910</v>
      </c>
      <c r="F17" s="157">
        <v>910</v>
      </c>
      <c r="G17" s="1"/>
    </row>
    <row r="18" spans="1:7" ht="46.5" customHeight="1" thickBot="1" x14ac:dyDescent="0.3">
      <c r="A18" s="154" t="s">
        <v>392</v>
      </c>
      <c r="B18" s="160" t="s">
        <v>90</v>
      </c>
      <c r="C18" s="160" t="s">
        <v>92</v>
      </c>
      <c r="D18" s="156">
        <v>3796.6</v>
      </c>
      <c r="E18" s="156">
        <v>3416</v>
      </c>
      <c r="F18" s="156">
        <v>3335</v>
      </c>
      <c r="G18" s="1"/>
    </row>
    <row r="19" spans="1:7" ht="37.9" customHeight="1" thickBot="1" x14ac:dyDescent="0.3">
      <c r="A19" s="154" t="s">
        <v>399</v>
      </c>
      <c r="B19" s="160" t="s">
        <v>91</v>
      </c>
      <c r="C19" s="160"/>
      <c r="D19" s="157">
        <v>154.4</v>
      </c>
      <c r="E19" s="157">
        <v>170.1</v>
      </c>
      <c r="F19" s="157">
        <v>186.3</v>
      </c>
      <c r="G19" s="1"/>
    </row>
    <row r="20" spans="1:7" ht="14.25" customHeight="1" thickBot="1" x14ac:dyDescent="0.3">
      <c r="A20" s="154" t="s">
        <v>77</v>
      </c>
      <c r="B20" s="160" t="s">
        <v>91</v>
      </c>
      <c r="C20" s="160" t="s">
        <v>93</v>
      </c>
      <c r="D20" s="157">
        <v>154.4</v>
      </c>
      <c r="E20" s="157">
        <v>170.1</v>
      </c>
      <c r="F20" s="157">
        <v>186.3</v>
      </c>
      <c r="G20" s="1"/>
    </row>
    <row r="21" spans="1:7" ht="49.5" customHeight="1" thickBot="1" x14ac:dyDescent="0.3">
      <c r="A21" s="154" t="s">
        <v>401</v>
      </c>
      <c r="B21" s="160" t="s">
        <v>93</v>
      </c>
      <c r="C21" s="160"/>
      <c r="D21" s="156">
        <v>1337.6</v>
      </c>
      <c r="E21" s="156">
        <v>1530</v>
      </c>
      <c r="F21" s="156">
        <v>1575</v>
      </c>
      <c r="G21" s="1"/>
    </row>
    <row r="22" spans="1:7" ht="33" customHeight="1" thickBot="1" x14ac:dyDescent="0.3">
      <c r="A22" s="154" t="s">
        <v>192</v>
      </c>
      <c r="B22" s="160" t="s">
        <v>93</v>
      </c>
      <c r="C22" s="160">
        <v>10</v>
      </c>
      <c r="D22" s="156">
        <v>1337.6</v>
      </c>
      <c r="E22" s="156">
        <v>1530</v>
      </c>
      <c r="F22" s="156">
        <v>1575</v>
      </c>
      <c r="G22" s="1"/>
    </row>
    <row r="23" spans="1:7" ht="15" customHeight="1" thickBot="1" x14ac:dyDescent="0.3">
      <c r="A23" s="154" t="s">
        <v>405</v>
      </c>
      <c r="B23" s="160" t="s">
        <v>92</v>
      </c>
      <c r="C23" s="160"/>
      <c r="D23" s="156">
        <v>9031</v>
      </c>
      <c r="E23" s="157">
        <v>894.2</v>
      </c>
      <c r="F23" s="157">
        <v>951.6</v>
      </c>
      <c r="G23" s="1"/>
    </row>
    <row r="24" spans="1:7" ht="18" customHeight="1" thickBot="1" x14ac:dyDescent="0.3">
      <c r="A24" s="154" t="s">
        <v>54</v>
      </c>
      <c r="B24" s="160" t="s">
        <v>92</v>
      </c>
      <c r="C24" s="160" t="s">
        <v>94</v>
      </c>
      <c r="D24" s="156">
        <v>8749.6</v>
      </c>
      <c r="E24" s="157">
        <v>718.7</v>
      </c>
      <c r="F24" s="157">
        <v>746.1</v>
      </c>
      <c r="G24" s="1"/>
    </row>
    <row r="25" spans="1:7" ht="18" customHeight="1" thickBot="1" x14ac:dyDescent="0.3">
      <c r="A25" s="154" t="s">
        <v>55</v>
      </c>
      <c r="B25" s="160" t="s">
        <v>92</v>
      </c>
      <c r="C25" s="160">
        <v>12</v>
      </c>
      <c r="D25" s="157">
        <v>281.39999999999998</v>
      </c>
      <c r="E25" s="157">
        <v>175.5</v>
      </c>
      <c r="F25" s="157">
        <v>205.5</v>
      </c>
      <c r="G25" s="1"/>
    </row>
    <row r="26" spans="1:7" ht="18" customHeight="1" thickBot="1" x14ac:dyDescent="0.3">
      <c r="A26" s="154" t="s">
        <v>421</v>
      </c>
      <c r="B26" s="160" t="s">
        <v>95</v>
      </c>
      <c r="C26" s="160"/>
      <c r="D26" s="156">
        <v>2574.8000000000002</v>
      </c>
      <c r="E26" s="156">
        <v>2055</v>
      </c>
      <c r="F26" s="156">
        <v>2377</v>
      </c>
      <c r="G26" s="1"/>
    </row>
    <row r="27" spans="1:7" ht="28.5" customHeight="1" thickBot="1" x14ac:dyDescent="0.3">
      <c r="A27" s="154" t="s">
        <v>331</v>
      </c>
      <c r="B27" s="160" t="s">
        <v>95</v>
      </c>
      <c r="C27" s="160" t="s">
        <v>90</v>
      </c>
      <c r="D27" s="157">
        <v>30</v>
      </c>
      <c r="E27" s="157">
        <v>35</v>
      </c>
      <c r="F27" s="157">
        <v>40</v>
      </c>
      <c r="G27" s="1"/>
    </row>
    <row r="28" spans="1:7" ht="18" customHeight="1" thickBot="1" x14ac:dyDescent="0.3">
      <c r="A28" s="154" t="s">
        <v>57</v>
      </c>
      <c r="B28" s="160" t="s">
        <v>95</v>
      </c>
      <c r="C28" s="160" t="s">
        <v>91</v>
      </c>
      <c r="D28" s="157">
        <v>396.8</v>
      </c>
      <c r="E28" s="157">
        <v>788</v>
      </c>
      <c r="F28" s="157">
        <v>782</v>
      </c>
      <c r="G28" s="1"/>
    </row>
    <row r="29" spans="1:7" ht="15.75" customHeight="1" thickBot="1" x14ac:dyDescent="0.3">
      <c r="A29" s="154" t="s">
        <v>189</v>
      </c>
      <c r="B29" s="160" t="s">
        <v>95</v>
      </c>
      <c r="C29" s="160" t="s">
        <v>93</v>
      </c>
      <c r="D29" s="156">
        <v>2115.5</v>
      </c>
      <c r="E29" s="156">
        <v>1232</v>
      </c>
      <c r="F29" s="156">
        <v>1555</v>
      </c>
      <c r="G29" s="1"/>
    </row>
    <row r="30" spans="1:7" ht="15.75" customHeight="1" thickBot="1" x14ac:dyDescent="0.3">
      <c r="A30" s="154" t="s">
        <v>354</v>
      </c>
      <c r="B30" s="160" t="s">
        <v>95</v>
      </c>
      <c r="C30" s="160" t="s">
        <v>95</v>
      </c>
      <c r="D30" s="157">
        <v>32.5</v>
      </c>
      <c r="E30" s="157">
        <v>0</v>
      </c>
      <c r="F30" s="157">
        <v>0</v>
      </c>
      <c r="G30" s="1"/>
    </row>
    <row r="31" spans="1:7" ht="15.75" customHeight="1" thickBot="1" x14ac:dyDescent="0.3">
      <c r="A31" s="154" t="s">
        <v>441</v>
      </c>
      <c r="B31" s="160" t="s">
        <v>96</v>
      </c>
      <c r="C31" s="160"/>
      <c r="D31" s="156">
        <v>2625.8</v>
      </c>
      <c r="E31" s="156">
        <v>2589.1</v>
      </c>
      <c r="F31" s="156">
        <v>2609.1</v>
      </c>
      <c r="G31" s="1"/>
    </row>
    <row r="32" spans="1:7" ht="33.75" customHeight="1" thickBot="1" x14ac:dyDescent="0.3">
      <c r="A32" s="154" t="s">
        <v>59</v>
      </c>
      <c r="B32" s="160" t="s">
        <v>96</v>
      </c>
      <c r="C32" s="160" t="s">
        <v>90</v>
      </c>
      <c r="D32" s="156">
        <v>2625.8</v>
      </c>
      <c r="E32" s="156">
        <v>2589.1</v>
      </c>
      <c r="F32" s="156">
        <v>2609.1</v>
      </c>
      <c r="G32" s="1"/>
    </row>
    <row r="33" spans="1:6" ht="13.9" customHeight="1" thickBot="1" x14ac:dyDescent="0.3">
      <c r="A33" s="154" t="s">
        <v>345</v>
      </c>
      <c r="B33" s="160">
        <v>11</v>
      </c>
      <c r="C33" s="160"/>
      <c r="D33" s="157">
        <v>60.3</v>
      </c>
      <c r="E33" s="157">
        <v>60.2</v>
      </c>
      <c r="F33" s="157">
        <v>60.1</v>
      </c>
    </row>
    <row r="34" spans="1:6" ht="14.45" customHeight="1" thickBot="1" x14ac:dyDescent="0.3">
      <c r="A34" s="154" t="s">
        <v>346</v>
      </c>
      <c r="B34" s="160">
        <v>11</v>
      </c>
      <c r="C34" s="160" t="s">
        <v>90</v>
      </c>
      <c r="D34" s="157">
        <v>60.3</v>
      </c>
      <c r="E34" s="157">
        <v>60.2</v>
      </c>
      <c r="F34" s="157">
        <v>60.1</v>
      </c>
    </row>
    <row r="35" spans="1:6" ht="41.25" customHeight="1" thickBot="1" x14ac:dyDescent="0.3">
      <c r="A35" s="154" t="s">
        <v>454</v>
      </c>
      <c r="B35" s="160">
        <v>14</v>
      </c>
      <c r="C35" s="160"/>
      <c r="D35" s="157">
        <v>282.8</v>
      </c>
      <c r="E35" s="157">
        <v>28.4</v>
      </c>
      <c r="F35" s="157">
        <v>28.4</v>
      </c>
    </row>
    <row r="36" spans="1:6" ht="15.75" thickBot="1" x14ac:dyDescent="0.3">
      <c r="A36" s="154" t="s">
        <v>61</v>
      </c>
      <c r="B36" s="160">
        <v>14</v>
      </c>
      <c r="C36" s="160" t="s">
        <v>93</v>
      </c>
      <c r="D36" s="157">
        <v>282.8</v>
      </c>
      <c r="E36" s="157">
        <v>28.4</v>
      </c>
      <c r="F36" s="157">
        <v>28.4</v>
      </c>
    </row>
    <row r="37" spans="1:6" ht="15.75" thickBot="1" x14ac:dyDescent="0.3">
      <c r="A37" s="154" t="s">
        <v>62</v>
      </c>
      <c r="B37" s="155"/>
      <c r="C37" s="155"/>
      <c r="D37" s="157">
        <v>0</v>
      </c>
      <c r="E37" s="157">
        <v>298</v>
      </c>
      <c r="F37" s="157">
        <v>624</v>
      </c>
    </row>
    <row r="38" spans="1:6" ht="15.75" thickBot="1" x14ac:dyDescent="0.3">
      <c r="A38" s="154" t="s">
        <v>462</v>
      </c>
      <c r="B38" s="155"/>
      <c r="C38" s="155"/>
      <c r="D38" s="157">
        <v>20773.3</v>
      </c>
      <c r="E38" s="157">
        <v>11951</v>
      </c>
      <c r="F38" s="157">
        <v>12656.5</v>
      </c>
    </row>
    <row r="39" spans="1:6" ht="15.75" x14ac:dyDescent="0.25">
      <c r="A39" s="158"/>
      <c r="B39"/>
      <c r="C39"/>
      <c r="D39"/>
      <c r="E39"/>
      <c r="F39"/>
    </row>
  </sheetData>
  <mergeCells count="2">
    <mergeCell ref="A11:E11"/>
    <mergeCell ref="A10:E10"/>
  </mergeCells>
  <pageMargins left="0.70866141732283472" right="0.19685039370078741" top="0.19685039370078741" bottom="0.19685039370078741" header="0.31496062992125984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zoomScale="106" zoomScaleNormal="106" workbookViewId="0">
      <selection activeCell="P121" sqref="P121"/>
    </sheetView>
  </sheetViews>
  <sheetFormatPr defaultColWidth="8.85546875" defaultRowHeight="12.75" x14ac:dyDescent="0.2"/>
  <cols>
    <col min="1" max="1" width="49.28515625" style="48" customWidth="1"/>
    <col min="2" max="2" width="3.7109375" style="48" customWidth="1"/>
    <col min="3" max="3" width="4.85546875" style="48" customWidth="1"/>
    <col min="4" max="4" width="5.5703125" style="48" customWidth="1"/>
    <col min="5" max="5" width="13.7109375" style="48" customWidth="1"/>
    <col min="6" max="6" width="3.85546875" style="48" customWidth="1"/>
    <col min="7" max="7" width="10.140625" style="48" customWidth="1"/>
    <col min="8" max="8" width="10" style="48" customWidth="1"/>
    <col min="9" max="9" width="14.7109375" style="48" customWidth="1"/>
    <col min="10" max="11" width="8.85546875" style="48" customWidth="1"/>
    <col min="12" max="16384" width="8.85546875" style="48"/>
  </cols>
  <sheetData>
    <row r="1" spans="1:9" x14ac:dyDescent="0.2">
      <c r="A1" s="176" t="s">
        <v>204</v>
      </c>
      <c r="B1" s="176"/>
      <c r="C1" s="176"/>
      <c r="D1" s="176"/>
      <c r="E1" s="176"/>
      <c r="F1" s="176"/>
      <c r="G1" s="176"/>
      <c r="H1" s="176"/>
      <c r="I1" s="176"/>
    </row>
    <row r="2" spans="1:9" x14ac:dyDescent="0.2">
      <c r="A2" s="176" t="s">
        <v>63</v>
      </c>
      <c r="B2" s="176"/>
      <c r="C2" s="176"/>
      <c r="D2" s="176"/>
      <c r="E2" s="176"/>
      <c r="F2" s="176"/>
      <c r="G2" s="176"/>
      <c r="H2" s="176"/>
      <c r="I2" s="176"/>
    </row>
    <row r="3" spans="1:9" x14ac:dyDescent="0.2">
      <c r="A3" s="176" t="s">
        <v>327</v>
      </c>
      <c r="B3" s="176"/>
      <c r="C3" s="176"/>
      <c r="D3" s="176"/>
      <c r="E3" s="176"/>
      <c r="F3" s="176"/>
      <c r="G3" s="176"/>
      <c r="H3" s="176"/>
      <c r="I3" s="176"/>
    </row>
    <row r="4" spans="1:9" x14ac:dyDescent="0.2">
      <c r="A4" s="176" t="s">
        <v>272</v>
      </c>
      <c r="B4" s="176"/>
      <c r="C4" s="176"/>
      <c r="D4" s="176"/>
      <c r="E4" s="176"/>
      <c r="F4" s="176"/>
      <c r="G4" s="176"/>
      <c r="H4" s="176"/>
      <c r="I4" s="176"/>
    </row>
    <row r="5" spans="1:9" ht="13.15" customHeight="1" x14ac:dyDescent="0.2">
      <c r="A5" s="178" t="s">
        <v>273</v>
      </c>
      <c r="B5" s="178"/>
      <c r="C5" s="178"/>
      <c r="D5" s="178"/>
      <c r="E5" s="178"/>
      <c r="F5" s="178"/>
      <c r="G5" s="178"/>
      <c r="H5" s="178"/>
      <c r="I5" s="178"/>
    </row>
    <row r="6" spans="1:9" ht="18.75" customHeight="1" x14ac:dyDescent="0.2">
      <c r="A6" s="179"/>
      <c r="B6" s="178"/>
      <c r="C6" s="178"/>
      <c r="D6" s="178"/>
      <c r="E6" s="178"/>
      <c r="F6" s="178"/>
      <c r="G6" s="178"/>
      <c r="H6" s="178"/>
      <c r="I6" s="178"/>
    </row>
    <row r="7" spans="1:9" ht="18.75" customHeight="1" x14ac:dyDescent="0.2">
      <c r="A7" s="176" t="s">
        <v>64</v>
      </c>
      <c r="B7" s="176"/>
      <c r="C7" s="176"/>
      <c r="D7" s="176"/>
      <c r="E7" s="176"/>
      <c r="F7" s="176"/>
      <c r="G7" s="176"/>
      <c r="H7" s="176"/>
      <c r="I7" s="176"/>
    </row>
    <row r="8" spans="1:9" ht="12" customHeight="1" x14ac:dyDescent="0.2">
      <c r="A8" s="177" t="s">
        <v>65</v>
      </c>
      <c r="B8" s="177" t="s">
        <v>66</v>
      </c>
      <c r="C8" s="177" t="s">
        <v>67</v>
      </c>
      <c r="D8" s="177" t="s">
        <v>68</v>
      </c>
      <c r="E8" s="177" t="s">
        <v>69</v>
      </c>
      <c r="F8" s="177" t="s">
        <v>70</v>
      </c>
      <c r="G8" s="177" t="s">
        <v>3</v>
      </c>
      <c r="H8" s="177"/>
      <c r="I8" s="177"/>
    </row>
    <row r="9" spans="1:9" ht="12" customHeight="1" x14ac:dyDescent="0.2">
      <c r="A9" s="177"/>
      <c r="B9" s="177"/>
      <c r="C9" s="177"/>
      <c r="D9" s="177"/>
      <c r="E9" s="177"/>
      <c r="F9" s="177"/>
      <c r="G9" s="117">
        <v>2024</v>
      </c>
      <c r="H9" s="117">
        <v>2025</v>
      </c>
      <c r="I9" s="117">
        <v>2026</v>
      </c>
    </row>
    <row r="10" spans="1:9" ht="12" customHeight="1" x14ac:dyDescent="0.2">
      <c r="A10" s="117">
        <v>1</v>
      </c>
      <c r="B10" s="117">
        <v>2</v>
      </c>
      <c r="C10" s="117">
        <v>3</v>
      </c>
      <c r="D10" s="117">
        <v>4</v>
      </c>
      <c r="E10" s="117">
        <v>5</v>
      </c>
      <c r="F10" s="117">
        <v>6</v>
      </c>
      <c r="G10" s="117">
        <v>7</v>
      </c>
      <c r="H10" s="117">
        <v>8</v>
      </c>
      <c r="I10" s="117">
        <v>9</v>
      </c>
    </row>
    <row r="11" spans="1:9" ht="19.5" customHeight="1" x14ac:dyDescent="0.2">
      <c r="A11" s="41" t="s">
        <v>48</v>
      </c>
      <c r="B11" s="42" t="s">
        <v>329</v>
      </c>
      <c r="C11" s="42" t="s">
        <v>90</v>
      </c>
      <c r="D11" s="42"/>
      <c r="E11" s="41"/>
      <c r="F11" s="41"/>
      <c r="G11" s="36">
        <v>4706.6000000000004</v>
      </c>
      <c r="H11" s="36">
        <v>4326</v>
      </c>
      <c r="I11" s="36">
        <v>4245</v>
      </c>
    </row>
    <row r="12" spans="1:9" ht="28.5" customHeight="1" x14ac:dyDescent="0.2">
      <c r="A12" s="118" t="s">
        <v>49</v>
      </c>
      <c r="B12" s="119" t="s">
        <v>329</v>
      </c>
      <c r="C12" s="122" t="s">
        <v>90</v>
      </c>
      <c r="D12" s="122" t="s">
        <v>91</v>
      </c>
      <c r="E12" s="120"/>
      <c r="F12" s="120"/>
      <c r="G12" s="121">
        <v>910000</v>
      </c>
      <c r="H12" s="121">
        <v>910000</v>
      </c>
      <c r="I12" s="121">
        <v>910000</v>
      </c>
    </row>
    <row r="13" spans="1:9" ht="52.5" customHeight="1" x14ac:dyDescent="0.2">
      <c r="A13" s="118" t="s">
        <v>355</v>
      </c>
      <c r="B13" s="119" t="s">
        <v>329</v>
      </c>
      <c r="C13" s="122" t="s">
        <v>90</v>
      </c>
      <c r="D13" s="122" t="s">
        <v>91</v>
      </c>
      <c r="E13" s="122" t="s">
        <v>386</v>
      </c>
      <c r="F13" s="120"/>
      <c r="G13" s="121">
        <v>910000</v>
      </c>
      <c r="H13" s="121">
        <v>910000</v>
      </c>
      <c r="I13" s="121">
        <v>910000</v>
      </c>
    </row>
    <row r="14" spans="1:9" ht="50.25" customHeight="1" x14ac:dyDescent="0.2">
      <c r="A14" s="118" t="s">
        <v>219</v>
      </c>
      <c r="B14" s="119" t="s">
        <v>329</v>
      </c>
      <c r="C14" s="122" t="s">
        <v>90</v>
      </c>
      <c r="D14" s="122" t="s">
        <v>91</v>
      </c>
      <c r="E14" s="122" t="s">
        <v>387</v>
      </c>
      <c r="F14" s="120"/>
      <c r="G14" s="121">
        <v>910000</v>
      </c>
      <c r="H14" s="121">
        <v>910000</v>
      </c>
      <c r="I14" s="121">
        <v>910000</v>
      </c>
    </row>
    <row r="15" spans="1:9" ht="53.25" customHeight="1" x14ac:dyDescent="0.2">
      <c r="A15" s="118" t="s">
        <v>388</v>
      </c>
      <c r="B15" s="119" t="s">
        <v>329</v>
      </c>
      <c r="C15" s="122" t="s">
        <v>90</v>
      </c>
      <c r="D15" s="122" t="s">
        <v>91</v>
      </c>
      <c r="E15" s="122" t="s">
        <v>389</v>
      </c>
      <c r="F15" s="120"/>
      <c r="G15" s="121">
        <v>910000</v>
      </c>
      <c r="H15" s="121">
        <v>910000</v>
      </c>
      <c r="I15" s="121">
        <v>910000</v>
      </c>
    </row>
    <row r="16" spans="1:9" ht="37.9" customHeight="1" x14ac:dyDescent="0.2">
      <c r="A16" s="118" t="s">
        <v>72</v>
      </c>
      <c r="B16" s="119" t="s">
        <v>329</v>
      </c>
      <c r="C16" s="122" t="s">
        <v>90</v>
      </c>
      <c r="D16" s="122" t="s">
        <v>91</v>
      </c>
      <c r="E16" s="122" t="s">
        <v>390</v>
      </c>
      <c r="F16" s="120"/>
      <c r="G16" s="121">
        <v>910000</v>
      </c>
      <c r="H16" s="121">
        <v>910000</v>
      </c>
      <c r="I16" s="121">
        <v>910000</v>
      </c>
    </row>
    <row r="17" spans="1:9" ht="15" customHeight="1" x14ac:dyDescent="0.2">
      <c r="A17" s="118" t="s">
        <v>73</v>
      </c>
      <c r="B17" s="119" t="s">
        <v>329</v>
      </c>
      <c r="C17" s="122" t="s">
        <v>90</v>
      </c>
      <c r="D17" s="122" t="s">
        <v>91</v>
      </c>
      <c r="E17" s="122" t="s">
        <v>390</v>
      </c>
      <c r="F17" s="122" t="s">
        <v>391</v>
      </c>
      <c r="G17" s="121">
        <v>910000</v>
      </c>
      <c r="H17" s="121">
        <v>910000</v>
      </c>
      <c r="I17" s="121">
        <v>910000</v>
      </c>
    </row>
    <row r="18" spans="1:9" ht="24.75" customHeight="1" x14ac:dyDescent="0.2">
      <c r="A18" s="118" t="s">
        <v>392</v>
      </c>
      <c r="B18" s="119" t="s">
        <v>329</v>
      </c>
      <c r="C18" s="122" t="s">
        <v>90</v>
      </c>
      <c r="D18" s="122" t="s">
        <v>92</v>
      </c>
      <c r="E18" s="120"/>
      <c r="F18" s="120"/>
      <c r="G18" s="121">
        <v>3796600</v>
      </c>
      <c r="H18" s="121">
        <v>3416000</v>
      </c>
      <c r="I18" s="121">
        <v>3335000</v>
      </c>
    </row>
    <row r="19" spans="1:9" ht="52.9" customHeight="1" x14ac:dyDescent="0.2">
      <c r="A19" s="118" t="s">
        <v>355</v>
      </c>
      <c r="B19" s="119" t="s">
        <v>329</v>
      </c>
      <c r="C19" s="122" t="s">
        <v>90</v>
      </c>
      <c r="D19" s="122" t="s">
        <v>92</v>
      </c>
      <c r="E19" s="122" t="s">
        <v>386</v>
      </c>
      <c r="F19" s="120"/>
      <c r="G19" s="121">
        <v>3796600</v>
      </c>
      <c r="H19" s="121">
        <v>3416000</v>
      </c>
      <c r="I19" s="121">
        <v>3335000</v>
      </c>
    </row>
    <row r="20" spans="1:9" ht="52.15" customHeight="1" x14ac:dyDescent="0.2">
      <c r="A20" s="118" t="s">
        <v>219</v>
      </c>
      <c r="B20" s="119" t="s">
        <v>329</v>
      </c>
      <c r="C20" s="122" t="s">
        <v>90</v>
      </c>
      <c r="D20" s="122" t="s">
        <v>92</v>
      </c>
      <c r="E20" s="122" t="s">
        <v>387</v>
      </c>
      <c r="F20" s="120"/>
      <c r="G20" s="121">
        <v>3796600</v>
      </c>
      <c r="H20" s="121">
        <v>3416000</v>
      </c>
      <c r="I20" s="121">
        <v>3335000</v>
      </c>
    </row>
    <row r="21" spans="1:9" ht="51" customHeight="1" x14ac:dyDescent="0.2">
      <c r="A21" s="118" t="s">
        <v>388</v>
      </c>
      <c r="B21" s="119" t="s">
        <v>329</v>
      </c>
      <c r="C21" s="122" t="s">
        <v>90</v>
      </c>
      <c r="D21" s="122" t="s">
        <v>92</v>
      </c>
      <c r="E21" s="122" t="s">
        <v>389</v>
      </c>
      <c r="F21" s="120"/>
      <c r="G21" s="121">
        <v>3796600</v>
      </c>
      <c r="H21" s="121">
        <v>3416000</v>
      </c>
      <c r="I21" s="121">
        <v>3335000</v>
      </c>
    </row>
    <row r="22" spans="1:9" ht="54.6" customHeight="1" x14ac:dyDescent="0.2">
      <c r="A22" s="118" t="s">
        <v>74</v>
      </c>
      <c r="B22" s="119" t="s">
        <v>329</v>
      </c>
      <c r="C22" s="122" t="s">
        <v>90</v>
      </c>
      <c r="D22" s="122" t="s">
        <v>92</v>
      </c>
      <c r="E22" s="122" t="s">
        <v>393</v>
      </c>
      <c r="F22" s="120"/>
      <c r="G22" s="121">
        <v>3256600</v>
      </c>
      <c r="H22" s="121">
        <v>2876000</v>
      </c>
      <c r="I22" s="121">
        <v>2795000</v>
      </c>
    </row>
    <row r="23" spans="1:9" ht="13.5" customHeight="1" x14ac:dyDescent="0.2">
      <c r="A23" s="118" t="s">
        <v>73</v>
      </c>
      <c r="B23" s="119" t="s">
        <v>329</v>
      </c>
      <c r="C23" s="122" t="s">
        <v>90</v>
      </c>
      <c r="D23" s="122" t="s">
        <v>92</v>
      </c>
      <c r="E23" s="122" t="s">
        <v>393</v>
      </c>
      <c r="F23" s="122" t="s">
        <v>391</v>
      </c>
      <c r="G23" s="121">
        <v>1356000</v>
      </c>
      <c r="H23" s="121">
        <v>1316000</v>
      </c>
      <c r="I23" s="121">
        <v>1316000</v>
      </c>
    </row>
    <row r="24" spans="1:9" ht="29.45" customHeight="1" x14ac:dyDescent="0.2">
      <c r="A24" s="118" t="s">
        <v>75</v>
      </c>
      <c r="B24" s="119" t="s">
        <v>329</v>
      </c>
      <c r="C24" s="122" t="s">
        <v>90</v>
      </c>
      <c r="D24" s="122" t="s">
        <v>92</v>
      </c>
      <c r="E24" s="122" t="s">
        <v>393</v>
      </c>
      <c r="F24" s="122" t="s">
        <v>396</v>
      </c>
      <c r="G24" s="121">
        <v>1783600</v>
      </c>
      <c r="H24" s="121">
        <v>1443000</v>
      </c>
      <c r="I24" s="121">
        <v>1362000</v>
      </c>
    </row>
    <row r="25" spans="1:9" ht="26.25" customHeight="1" x14ac:dyDescent="0.2">
      <c r="A25" s="118" t="s">
        <v>76</v>
      </c>
      <c r="B25" s="119" t="s">
        <v>329</v>
      </c>
      <c r="C25" s="122" t="s">
        <v>90</v>
      </c>
      <c r="D25" s="122" t="s">
        <v>92</v>
      </c>
      <c r="E25" s="122" t="s">
        <v>393</v>
      </c>
      <c r="F25" s="122" t="s">
        <v>397</v>
      </c>
      <c r="G25" s="121">
        <v>117000</v>
      </c>
      <c r="H25" s="121">
        <v>117000</v>
      </c>
      <c r="I25" s="121">
        <v>117000</v>
      </c>
    </row>
    <row r="26" spans="1:9" ht="14.25" customHeight="1" x14ac:dyDescent="0.2">
      <c r="A26" s="118" t="s">
        <v>218</v>
      </c>
      <c r="B26" s="119" t="s">
        <v>329</v>
      </c>
      <c r="C26" s="122" t="s">
        <v>90</v>
      </c>
      <c r="D26" s="122" t="s">
        <v>92</v>
      </c>
      <c r="E26" s="122" t="s">
        <v>398</v>
      </c>
      <c r="F26" s="120"/>
      <c r="G26" s="121">
        <v>540000</v>
      </c>
      <c r="H26" s="121">
        <v>540000</v>
      </c>
      <c r="I26" s="121">
        <v>540000</v>
      </c>
    </row>
    <row r="27" spans="1:9" ht="14.25" customHeight="1" x14ac:dyDescent="0.2">
      <c r="A27" s="118" t="s">
        <v>73</v>
      </c>
      <c r="B27" s="119" t="s">
        <v>329</v>
      </c>
      <c r="C27" s="122" t="s">
        <v>90</v>
      </c>
      <c r="D27" s="122" t="s">
        <v>92</v>
      </c>
      <c r="E27" s="122" t="s">
        <v>398</v>
      </c>
      <c r="F27" s="122" t="s">
        <v>391</v>
      </c>
      <c r="G27" s="121">
        <v>540000</v>
      </c>
      <c r="H27" s="121">
        <v>540000</v>
      </c>
      <c r="I27" s="121">
        <v>540000</v>
      </c>
    </row>
    <row r="28" spans="1:9" ht="29.45" customHeight="1" x14ac:dyDescent="0.2">
      <c r="A28" s="118" t="s">
        <v>399</v>
      </c>
      <c r="B28" s="119" t="s">
        <v>329</v>
      </c>
      <c r="C28" s="122" t="s">
        <v>91</v>
      </c>
      <c r="D28" s="120"/>
      <c r="E28" s="120"/>
      <c r="F28" s="120"/>
      <c r="G28" s="121">
        <v>154411.85</v>
      </c>
      <c r="H28" s="121">
        <v>170100</v>
      </c>
      <c r="I28" s="121">
        <v>186300</v>
      </c>
    </row>
    <row r="29" spans="1:9" ht="15" customHeight="1" x14ac:dyDescent="0.2">
      <c r="A29" s="118" t="s">
        <v>77</v>
      </c>
      <c r="B29" s="119" t="s">
        <v>329</v>
      </c>
      <c r="C29" s="122" t="s">
        <v>91</v>
      </c>
      <c r="D29" s="122" t="s">
        <v>93</v>
      </c>
      <c r="E29" s="120"/>
      <c r="F29" s="120"/>
      <c r="G29" s="121">
        <v>154411.85</v>
      </c>
      <c r="H29" s="121">
        <v>170100</v>
      </c>
      <c r="I29" s="121">
        <v>186300</v>
      </c>
    </row>
    <row r="30" spans="1:9" ht="15" customHeight="1" x14ac:dyDescent="0.2">
      <c r="A30" s="118" t="s">
        <v>355</v>
      </c>
      <c r="B30" s="119" t="s">
        <v>329</v>
      </c>
      <c r="C30" s="122" t="s">
        <v>91</v>
      </c>
      <c r="D30" s="122" t="s">
        <v>93</v>
      </c>
      <c r="E30" s="122" t="s">
        <v>386</v>
      </c>
      <c r="F30" s="120"/>
      <c r="G30" s="121">
        <v>154411.85</v>
      </c>
      <c r="H30" s="121">
        <v>170100</v>
      </c>
      <c r="I30" s="121">
        <v>186300</v>
      </c>
    </row>
    <row r="31" spans="1:9" ht="54.6" customHeight="1" x14ac:dyDescent="0.2">
      <c r="A31" s="118" t="s">
        <v>219</v>
      </c>
      <c r="B31" s="119" t="s">
        <v>329</v>
      </c>
      <c r="C31" s="122" t="s">
        <v>91</v>
      </c>
      <c r="D31" s="122" t="s">
        <v>93</v>
      </c>
      <c r="E31" s="122" t="s">
        <v>387</v>
      </c>
      <c r="F31" s="120"/>
      <c r="G31" s="121">
        <v>154411.85</v>
      </c>
      <c r="H31" s="121">
        <v>170100</v>
      </c>
      <c r="I31" s="121">
        <v>186300</v>
      </c>
    </row>
    <row r="32" spans="1:9" ht="64.900000000000006" customHeight="1" x14ac:dyDescent="0.2">
      <c r="A32" s="118" t="s">
        <v>388</v>
      </c>
      <c r="B32" s="119" t="s">
        <v>329</v>
      </c>
      <c r="C32" s="122" t="s">
        <v>91</v>
      </c>
      <c r="D32" s="122" t="s">
        <v>93</v>
      </c>
      <c r="E32" s="122" t="s">
        <v>389</v>
      </c>
      <c r="F32" s="120"/>
      <c r="G32" s="121">
        <v>154411.85</v>
      </c>
      <c r="H32" s="121">
        <v>170100</v>
      </c>
      <c r="I32" s="121">
        <v>186300</v>
      </c>
    </row>
    <row r="33" spans="1:9" ht="45" customHeight="1" x14ac:dyDescent="0.2">
      <c r="A33" s="118" t="s">
        <v>249</v>
      </c>
      <c r="B33" s="119" t="s">
        <v>329</v>
      </c>
      <c r="C33" s="122" t="s">
        <v>91</v>
      </c>
      <c r="D33" s="122" t="s">
        <v>93</v>
      </c>
      <c r="E33" s="122" t="s">
        <v>400</v>
      </c>
      <c r="F33" s="120"/>
      <c r="G33" s="121">
        <v>154411.85</v>
      </c>
      <c r="H33" s="121">
        <v>170100</v>
      </c>
      <c r="I33" s="121">
        <v>186300</v>
      </c>
    </row>
    <row r="34" spans="1:9" ht="47.45" customHeight="1" x14ac:dyDescent="0.2">
      <c r="A34" s="118" t="s">
        <v>73</v>
      </c>
      <c r="B34" s="119" t="s">
        <v>329</v>
      </c>
      <c r="C34" s="122" t="s">
        <v>91</v>
      </c>
      <c r="D34" s="122" t="s">
        <v>93</v>
      </c>
      <c r="E34" s="122" t="s">
        <v>400</v>
      </c>
      <c r="F34" s="122" t="s">
        <v>391</v>
      </c>
      <c r="G34" s="121">
        <v>150211.85</v>
      </c>
      <c r="H34" s="121">
        <v>164000</v>
      </c>
      <c r="I34" s="121">
        <v>180000</v>
      </c>
    </row>
    <row r="35" spans="1:9" ht="57" customHeight="1" x14ac:dyDescent="0.2">
      <c r="A35" s="118" t="s">
        <v>75</v>
      </c>
      <c r="B35" s="119" t="s">
        <v>329</v>
      </c>
      <c r="C35" s="122" t="s">
        <v>91</v>
      </c>
      <c r="D35" s="122" t="s">
        <v>93</v>
      </c>
      <c r="E35" s="122" t="s">
        <v>400</v>
      </c>
      <c r="F35" s="122" t="s">
        <v>396</v>
      </c>
      <c r="G35" s="121">
        <v>4200</v>
      </c>
      <c r="H35" s="121">
        <v>6100</v>
      </c>
      <c r="I35" s="121">
        <v>6300</v>
      </c>
    </row>
    <row r="36" spans="1:9" ht="46.15" customHeight="1" x14ac:dyDescent="0.2">
      <c r="A36" s="118" t="s">
        <v>401</v>
      </c>
      <c r="B36" s="119" t="s">
        <v>329</v>
      </c>
      <c r="C36" s="122" t="s">
        <v>93</v>
      </c>
      <c r="D36" s="120"/>
      <c r="E36" s="120"/>
      <c r="F36" s="120"/>
      <c r="G36" s="121">
        <v>1337600</v>
      </c>
      <c r="H36" s="121">
        <v>1530000</v>
      </c>
      <c r="I36" s="121">
        <v>1575000</v>
      </c>
    </row>
    <row r="37" spans="1:9" ht="28.9" customHeight="1" x14ac:dyDescent="0.2">
      <c r="A37" s="118" t="s">
        <v>192</v>
      </c>
      <c r="B37" s="119" t="s">
        <v>329</v>
      </c>
      <c r="C37" s="122" t="s">
        <v>93</v>
      </c>
      <c r="D37" s="122" t="s">
        <v>151</v>
      </c>
      <c r="E37" s="120"/>
      <c r="F37" s="120"/>
      <c r="G37" s="121">
        <v>1337600</v>
      </c>
      <c r="H37" s="121">
        <v>1530000</v>
      </c>
      <c r="I37" s="121">
        <v>1575000</v>
      </c>
    </row>
    <row r="38" spans="1:9" ht="48.75" customHeight="1" x14ac:dyDescent="0.2">
      <c r="A38" s="118" t="s">
        <v>355</v>
      </c>
      <c r="B38" s="119" t="s">
        <v>329</v>
      </c>
      <c r="C38" s="122" t="s">
        <v>93</v>
      </c>
      <c r="D38" s="122" t="s">
        <v>151</v>
      </c>
      <c r="E38" s="122" t="s">
        <v>386</v>
      </c>
      <c r="F38" s="120"/>
      <c r="G38" s="121">
        <v>1337600</v>
      </c>
      <c r="H38" s="121">
        <v>1530000</v>
      </c>
      <c r="I38" s="121">
        <v>1575000</v>
      </c>
    </row>
    <row r="39" spans="1:9" ht="52.9" customHeight="1" x14ac:dyDescent="0.2">
      <c r="A39" s="118" t="s">
        <v>219</v>
      </c>
      <c r="B39" s="119" t="s">
        <v>329</v>
      </c>
      <c r="C39" s="122" t="s">
        <v>93</v>
      </c>
      <c r="D39" s="122" t="s">
        <v>151</v>
      </c>
      <c r="E39" s="122" t="s">
        <v>387</v>
      </c>
      <c r="F39" s="120"/>
      <c r="G39" s="121">
        <v>1337600</v>
      </c>
      <c r="H39" s="121">
        <v>1530000</v>
      </c>
      <c r="I39" s="121">
        <v>1575000</v>
      </c>
    </row>
    <row r="40" spans="1:9" ht="75.599999999999994" customHeight="1" x14ac:dyDescent="0.2">
      <c r="A40" s="118" t="s">
        <v>402</v>
      </c>
      <c r="B40" s="119" t="s">
        <v>329</v>
      </c>
      <c r="C40" s="122" t="s">
        <v>93</v>
      </c>
      <c r="D40" s="122" t="s">
        <v>151</v>
      </c>
      <c r="E40" s="122" t="s">
        <v>403</v>
      </c>
      <c r="F40" s="120"/>
      <c r="G40" s="121">
        <v>1337600</v>
      </c>
      <c r="H40" s="121">
        <v>1530000</v>
      </c>
      <c r="I40" s="121">
        <v>1575000</v>
      </c>
    </row>
    <row r="41" spans="1:9" ht="45.6" customHeight="1" x14ac:dyDescent="0.2">
      <c r="A41" s="118" t="s">
        <v>78</v>
      </c>
      <c r="B41" s="119" t="s">
        <v>329</v>
      </c>
      <c r="C41" s="122" t="s">
        <v>93</v>
      </c>
      <c r="D41" s="122" t="s">
        <v>151</v>
      </c>
      <c r="E41" s="122" t="s">
        <v>404</v>
      </c>
      <c r="F41" s="120"/>
      <c r="G41" s="121">
        <v>1337600</v>
      </c>
      <c r="H41" s="121">
        <v>1530000</v>
      </c>
      <c r="I41" s="121">
        <v>1575000</v>
      </c>
    </row>
    <row r="42" spans="1:9" ht="42" customHeight="1" x14ac:dyDescent="0.2">
      <c r="A42" s="118" t="s">
        <v>75</v>
      </c>
      <c r="B42" s="119" t="s">
        <v>329</v>
      </c>
      <c r="C42" s="122" t="s">
        <v>93</v>
      </c>
      <c r="D42" s="122" t="s">
        <v>151</v>
      </c>
      <c r="E42" s="122" t="s">
        <v>404</v>
      </c>
      <c r="F42" s="122" t="s">
        <v>396</v>
      </c>
      <c r="G42" s="121">
        <v>1337600</v>
      </c>
      <c r="H42" s="121">
        <v>1530000</v>
      </c>
      <c r="I42" s="121">
        <v>1575000</v>
      </c>
    </row>
    <row r="43" spans="1:9" ht="37.9" customHeight="1" x14ac:dyDescent="0.2">
      <c r="A43" s="118" t="s">
        <v>405</v>
      </c>
      <c r="B43" s="119" t="s">
        <v>329</v>
      </c>
      <c r="C43" s="122" t="s">
        <v>92</v>
      </c>
      <c r="D43" s="120"/>
      <c r="E43" s="120"/>
      <c r="F43" s="120"/>
      <c r="G43" s="121">
        <v>9031000</v>
      </c>
      <c r="H43" s="121">
        <v>894200</v>
      </c>
      <c r="I43" s="121">
        <v>951600</v>
      </c>
    </row>
    <row r="44" spans="1:9" ht="15" customHeight="1" x14ac:dyDescent="0.2">
      <c r="A44" s="118" t="s">
        <v>54</v>
      </c>
      <c r="B44" s="119" t="s">
        <v>329</v>
      </c>
      <c r="C44" s="122" t="s">
        <v>92</v>
      </c>
      <c r="D44" s="122" t="s">
        <v>94</v>
      </c>
      <c r="E44" s="120"/>
      <c r="F44" s="120"/>
      <c r="G44" s="121">
        <v>8749600</v>
      </c>
      <c r="H44" s="121">
        <v>718700</v>
      </c>
      <c r="I44" s="121">
        <v>746100</v>
      </c>
    </row>
    <row r="45" spans="1:9" ht="15" customHeight="1" x14ac:dyDescent="0.2">
      <c r="A45" s="118" t="s">
        <v>406</v>
      </c>
      <c r="B45" s="119" t="s">
        <v>329</v>
      </c>
      <c r="C45" s="122" t="s">
        <v>92</v>
      </c>
      <c r="D45" s="122" t="s">
        <v>94</v>
      </c>
      <c r="E45" s="122" t="s">
        <v>407</v>
      </c>
      <c r="F45" s="120"/>
      <c r="G45" s="121">
        <v>8749600</v>
      </c>
      <c r="H45" s="121">
        <v>718700</v>
      </c>
      <c r="I45" s="121">
        <v>746100</v>
      </c>
    </row>
    <row r="46" spans="1:9" ht="58.5" customHeight="1" x14ac:dyDescent="0.2">
      <c r="A46" s="118" t="s">
        <v>219</v>
      </c>
      <c r="B46" s="119" t="s">
        <v>329</v>
      </c>
      <c r="C46" s="122" t="s">
        <v>92</v>
      </c>
      <c r="D46" s="122" t="s">
        <v>94</v>
      </c>
      <c r="E46" s="122" t="s">
        <v>408</v>
      </c>
      <c r="F46" s="120"/>
      <c r="G46" s="121">
        <v>8749600</v>
      </c>
      <c r="H46" s="121">
        <v>718700</v>
      </c>
      <c r="I46" s="121">
        <v>746100</v>
      </c>
    </row>
    <row r="47" spans="1:9" ht="60.6" customHeight="1" x14ac:dyDescent="0.2">
      <c r="A47" s="118" t="s">
        <v>409</v>
      </c>
      <c r="B47" s="119" t="s">
        <v>329</v>
      </c>
      <c r="C47" s="122" t="s">
        <v>92</v>
      </c>
      <c r="D47" s="122" t="s">
        <v>94</v>
      </c>
      <c r="E47" s="122" t="s">
        <v>410</v>
      </c>
      <c r="F47" s="120"/>
      <c r="G47" s="121">
        <v>8749600</v>
      </c>
      <c r="H47" s="121">
        <v>718700</v>
      </c>
      <c r="I47" s="121">
        <v>746100</v>
      </c>
    </row>
    <row r="48" spans="1:9" s="49" customFormat="1" ht="50.25" customHeight="1" x14ac:dyDescent="0.2">
      <c r="A48" s="118" t="s">
        <v>191</v>
      </c>
      <c r="B48" s="119" t="s">
        <v>329</v>
      </c>
      <c r="C48" s="122" t="s">
        <v>92</v>
      </c>
      <c r="D48" s="122" t="s">
        <v>94</v>
      </c>
      <c r="E48" s="122" t="s">
        <v>411</v>
      </c>
      <c r="F48" s="120"/>
      <c r="G48" s="121">
        <v>190100</v>
      </c>
      <c r="H48" s="121">
        <v>0</v>
      </c>
      <c r="I48" s="121">
        <v>0</v>
      </c>
    </row>
    <row r="49" spans="1:10" ht="49.9" customHeight="1" x14ac:dyDescent="0.2">
      <c r="A49" s="118" t="s">
        <v>75</v>
      </c>
      <c r="B49" s="119" t="s">
        <v>329</v>
      </c>
      <c r="C49" s="122" t="s">
        <v>92</v>
      </c>
      <c r="D49" s="122" t="s">
        <v>94</v>
      </c>
      <c r="E49" s="122" t="s">
        <v>411</v>
      </c>
      <c r="F49" s="122" t="s">
        <v>396</v>
      </c>
      <c r="G49" s="121">
        <v>190100</v>
      </c>
      <c r="H49" s="121">
        <v>0</v>
      </c>
      <c r="I49" s="121">
        <v>0</v>
      </c>
    </row>
    <row r="50" spans="1:10" ht="49.9" customHeight="1" x14ac:dyDescent="0.2">
      <c r="A50" s="118" t="s">
        <v>80</v>
      </c>
      <c r="B50" s="119" t="s">
        <v>329</v>
      </c>
      <c r="C50" s="122" t="s">
        <v>92</v>
      </c>
      <c r="D50" s="122" t="s">
        <v>94</v>
      </c>
      <c r="E50" s="122" t="s">
        <v>412</v>
      </c>
      <c r="F50" s="120"/>
      <c r="G50" s="121">
        <v>723100</v>
      </c>
      <c r="H50" s="121">
        <v>718700</v>
      </c>
      <c r="I50" s="121">
        <v>746100</v>
      </c>
    </row>
    <row r="51" spans="1:10" ht="33" customHeight="1" x14ac:dyDescent="0.2">
      <c r="A51" s="118" t="s">
        <v>75</v>
      </c>
      <c r="B51" s="119" t="s">
        <v>329</v>
      </c>
      <c r="C51" s="122" t="s">
        <v>92</v>
      </c>
      <c r="D51" s="122" t="s">
        <v>94</v>
      </c>
      <c r="E51" s="122" t="s">
        <v>412</v>
      </c>
      <c r="F51" s="122" t="s">
        <v>396</v>
      </c>
      <c r="G51" s="121">
        <v>723100</v>
      </c>
      <c r="H51" s="121">
        <v>718700</v>
      </c>
      <c r="I51" s="121">
        <v>746100</v>
      </c>
    </row>
    <row r="52" spans="1:10" ht="25.5" customHeight="1" x14ac:dyDescent="0.2">
      <c r="A52" s="118" t="s">
        <v>328</v>
      </c>
      <c r="B52" s="119" t="s">
        <v>329</v>
      </c>
      <c r="C52" s="122" t="s">
        <v>92</v>
      </c>
      <c r="D52" s="122" t="s">
        <v>94</v>
      </c>
      <c r="E52" s="122" t="s">
        <v>330</v>
      </c>
      <c r="F52" s="120"/>
      <c r="G52" s="121">
        <v>7836400</v>
      </c>
      <c r="H52" s="121">
        <v>0</v>
      </c>
      <c r="I52" s="121">
        <v>0</v>
      </c>
    </row>
    <row r="53" spans="1:10" ht="25.5" customHeight="1" x14ac:dyDescent="0.2">
      <c r="A53" s="118" t="s">
        <v>75</v>
      </c>
      <c r="B53" s="119" t="s">
        <v>329</v>
      </c>
      <c r="C53" s="122" t="s">
        <v>92</v>
      </c>
      <c r="D53" s="122" t="s">
        <v>94</v>
      </c>
      <c r="E53" s="122" t="s">
        <v>330</v>
      </c>
      <c r="F53" s="122" t="s">
        <v>396</v>
      </c>
      <c r="G53" s="121">
        <v>7836400</v>
      </c>
      <c r="H53" s="121">
        <v>0</v>
      </c>
      <c r="I53" s="121">
        <v>0</v>
      </c>
    </row>
    <row r="54" spans="1:10" ht="25.5" customHeight="1" x14ac:dyDescent="0.2">
      <c r="A54" s="118" t="s">
        <v>55</v>
      </c>
      <c r="B54" s="119" t="s">
        <v>329</v>
      </c>
      <c r="C54" s="122" t="s">
        <v>92</v>
      </c>
      <c r="D54" s="122" t="s">
        <v>153</v>
      </c>
      <c r="E54" s="120"/>
      <c r="F54" s="120"/>
      <c r="G54" s="121">
        <v>281400</v>
      </c>
      <c r="H54" s="121">
        <v>175500</v>
      </c>
      <c r="I54" s="121">
        <v>205500</v>
      </c>
    </row>
    <row r="55" spans="1:10" ht="15.75" customHeight="1" x14ac:dyDescent="0.2">
      <c r="A55" s="118" t="s">
        <v>355</v>
      </c>
      <c r="B55" s="119" t="s">
        <v>329</v>
      </c>
      <c r="C55" s="122" t="s">
        <v>92</v>
      </c>
      <c r="D55" s="122" t="s">
        <v>153</v>
      </c>
      <c r="E55" s="122" t="s">
        <v>386</v>
      </c>
      <c r="F55" s="120"/>
      <c r="G55" s="121">
        <v>281400</v>
      </c>
      <c r="H55" s="121">
        <v>175500</v>
      </c>
      <c r="I55" s="121">
        <v>205500</v>
      </c>
    </row>
    <row r="56" spans="1:10" ht="54" customHeight="1" x14ac:dyDescent="0.2">
      <c r="A56" s="118" t="s">
        <v>219</v>
      </c>
      <c r="B56" s="119" t="s">
        <v>329</v>
      </c>
      <c r="C56" s="122" t="s">
        <v>92</v>
      </c>
      <c r="D56" s="122" t="s">
        <v>153</v>
      </c>
      <c r="E56" s="122" t="s">
        <v>387</v>
      </c>
      <c r="F56" s="120"/>
      <c r="G56" s="121">
        <v>281400</v>
      </c>
      <c r="H56" s="121">
        <v>175500</v>
      </c>
      <c r="I56" s="121">
        <v>205500</v>
      </c>
    </row>
    <row r="57" spans="1:10" ht="60" customHeight="1" x14ac:dyDescent="0.2">
      <c r="A57" s="118" t="s">
        <v>252</v>
      </c>
      <c r="B57" s="119" t="s">
        <v>329</v>
      </c>
      <c r="C57" s="122" t="s">
        <v>92</v>
      </c>
      <c r="D57" s="122" t="s">
        <v>153</v>
      </c>
      <c r="E57" s="122" t="s">
        <v>413</v>
      </c>
      <c r="F57" s="120"/>
      <c r="G57" s="121">
        <v>281400</v>
      </c>
      <c r="H57" s="121">
        <v>175500</v>
      </c>
      <c r="I57" s="121">
        <v>205500</v>
      </c>
    </row>
    <row r="58" spans="1:10" ht="78" customHeight="1" x14ac:dyDescent="0.2">
      <c r="A58" s="118" t="s">
        <v>414</v>
      </c>
      <c r="B58" s="119" t="s">
        <v>329</v>
      </c>
      <c r="C58" s="122" t="s">
        <v>92</v>
      </c>
      <c r="D58" s="122" t="s">
        <v>153</v>
      </c>
      <c r="E58" s="122" t="s">
        <v>415</v>
      </c>
      <c r="F58" s="120"/>
      <c r="G58" s="121">
        <v>195900</v>
      </c>
      <c r="H58" s="121">
        <v>90000</v>
      </c>
      <c r="I58" s="121">
        <v>120000</v>
      </c>
    </row>
    <row r="59" spans="1:10" ht="51" customHeight="1" x14ac:dyDescent="0.2">
      <c r="A59" s="118" t="s">
        <v>75</v>
      </c>
      <c r="B59" s="119" t="s">
        <v>329</v>
      </c>
      <c r="C59" s="122" t="s">
        <v>92</v>
      </c>
      <c r="D59" s="122" t="s">
        <v>153</v>
      </c>
      <c r="E59" s="122" t="s">
        <v>415</v>
      </c>
      <c r="F59" s="122" t="s">
        <v>396</v>
      </c>
      <c r="G59" s="121">
        <v>195900</v>
      </c>
      <c r="H59" s="121">
        <v>90000</v>
      </c>
      <c r="I59" s="121">
        <v>120000</v>
      </c>
      <c r="J59" s="50"/>
    </row>
    <row r="60" spans="1:10" ht="81.75" customHeight="1" x14ac:dyDescent="0.2">
      <c r="A60" s="118" t="s">
        <v>201</v>
      </c>
      <c r="B60" s="119" t="s">
        <v>329</v>
      </c>
      <c r="C60" s="122" t="s">
        <v>92</v>
      </c>
      <c r="D60" s="122" t="s">
        <v>153</v>
      </c>
      <c r="E60" s="122" t="s">
        <v>416</v>
      </c>
      <c r="F60" s="120"/>
      <c r="G60" s="121">
        <v>84500</v>
      </c>
      <c r="H60" s="121">
        <v>84500</v>
      </c>
      <c r="I60" s="121">
        <v>84500</v>
      </c>
      <c r="J60" s="50"/>
    </row>
    <row r="61" spans="1:10" ht="37.5" customHeight="1" x14ac:dyDescent="0.2">
      <c r="A61" s="118" t="s">
        <v>46</v>
      </c>
      <c r="B61" s="119" t="s">
        <v>329</v>
      </c>
      <c r="C61" s="122" t="s">
        <v>92</v>
      </c>
      <c r="D61" s="122" t="s">
        <v>153</v>
      </c>
      <c r="E61" s="122" t="s">
        <v>416</v>
      </c>
      <c r="F61" s="122" t="s">
        <v>419</v>
      </c>
      <c r="G61" s="121">
        <v>84500</v>
      </c>
      <c r="H61" s="121">
        <v>84500</v>
      </c>
      <c r="I61" s="121">
        <v>84500</v>
      </c>
      <c r="J61" s="50"/>
    </row>
    <row r="62" spans="1:10" ht="65.25" customHeight="1" x14ac:dyDescent="0.2">
      <c r="A62" s="118" t="s">
        <v>217</v>
      </c>
      <c r="B62" s="119" t="s">
        <v>329</v>
      </c>
      <c r="C62" s="122" t="s">
        <v>92</v>
      </c>
      <c r="D62" s="122" t="s">
        <v>153</v>
      </c>
      <c r="E62" s="122" t="s">
        <v>420</v>
      </c>
      <c r="F62" s="120"/>
      <c r="G62" s="121">
        <v>1000</v>
      </c>
      <c r="H62" s="121">
        <v>1000</v>
      </c>
      <c r="I62" s="121">
        <v>1000</v>
      </c>
      <c r="J62" s="50"/>
    </row>
    <row r="63" spans="1:10" ht="35.25" customHeight="1" x14ac:dyDescent="0.2">
      <c r="A63" s="118" t="s">
        <v>46</v>
      </c>
      <c r="B63" s="119" t="s">
        <v>329</v>
      </c>
      <c r="C63" s="122" t="s">
        <v>92</v>
      </c>
      <c r="D63" s="122" t="s">
        <v>153</v>
      </c>
      <c r="E63" s="122" t="s">
        <v>420</v>
      </c>
      <c r="F63" s="122" t="s">
        <v>419</v>
      </c>
      <c r="G63" s="121">
        <v>1000</v>
      </c>
      <c r="H63" s="121">
        <v>1000</v>
      </c>
      <c r="I63" s="121">
        <v>1000</v>
      </c>
      <c r="J63" s="50"/>
    </row>
    <row r="64" spans="1:10" ht="26.25" customHeight="1" x14ac:dyDescent="0.2">
      <c r="A64" s="118" t="s">
        <v>421</v>
      </c>
      <c r="B64" s="119" t="s">
        <v>329</v>
      </c>
      <c r="C64" s="122" t="s">
        <v>95</v>
      </c>
      <c r="D64" s="120"/>
      <c r="E64" s="120"/>
      <c r="F64" s="120"/>
      <c r="G64" s="121">
        <v>2574800</v>
      </c>
      <c r="H64" s="121">
        <v>2055000</v>
      </c>
      <c r="I64" s="121">
        <v>2377000</v>
      </c>
      <c r="J64" s="50"/>
    </row>
    <row r="65" spans="1:9" ht="13.5" customHeight="1" x14ac:dyDescent="0.2">
      <c r="A65" s="118" t="s">
        <v>331</v>
      </c>
      <c r="B65" s="119" t="s">
        <v>329</v>
      </c>
      <c r="C65" s="122" t="s">
        <v>95</v>
      </c>
      <c r="D65" s="122" t="s">
        <v>90</v>
      </c>
      <c r="E65" s="120"/>
      <c r="F65" s="120"/>
      <c r="G65" s="121">
        <v>30000</v>
      </c>
      <c r="H65" s="121">
        <v>35000</v>
      </c>
      <c r="I65" s="121">
        <v>40000</v>
      </c>
    </row>
    <row r="66" spans="1:9" ht="13.5" customHeight="1" x14ac:dyDescent="0.2">
      <c r="A66" s="118" t="s">
        <v>422</v>
      </c>
      <c r="B66" s="119" t="s">
        <v>329</v>
      </c>
      <c r="C66" s="122" t="s">
        <v>95</v>
      </c>
      <c r="D66" s="122" t="s">
        <v>90</v>
      </c>
      <c r="E66" s="122" t="s">
        <v>423</v>
      </c>
      <c r="F66" s="120"/>
      <c r="G66" s="121">
        <v>30000</v>
      </c>
      <c r="H66" s="121">
        <v>35000</v>
      </c>
      <c r="I66" s="121">
        <v>40000</v>
      </c>
    </row>
    <row r="67" spans="1:9" ht="39.75" customHeight="1" x14ac:dyDescent="0.2">
      <c r="A67" s="118" t="s">
        <v>219</v>
      </c>
      <c r="B67" s="119" t="s">
        <v>329</v>
      </c>
      <c r="C67" s="122" t="s">
        <v>95</v>
      </c>
      <c r="D67" s="122" t="s">
        <v>90</v>
      </c>
      <c r="E67" s="122" t="s">
        <v>424</v>
      </c>
      <c r="F67" s="120"/>
      <c r="G67" s="121">
        <v>30000</v>
      </c>
      <c r="H67" s="121">
        <v>35000</v>
      </c>
      <c r="I67" s="121">
        <v>40000</v>
      </c>
    </row>
    <row r="68" spans="1:9" ht="24" customHeight="1" x14ac:dyDescent="0.2">
      <c r="A68" s="118" t="s">
        <v>425</v>
      </c>
      <c r="B68" s="119" t="s">
        <v>329</v>
      </c>
      <c r="C68" s="122" t="s">
        <v>95</v>
      </c>
      <c r="D68" s="122" t="s">
        <v>90</v>
      </c>
      <c r="E68" s="122" t="s">
        <v>426</v>
      </c>
      <c r="F68" s="120"/>
      <c r="G68" s="121">
        <v>30000</v>
      </c>
      <c r="H68" s="121">
        <v>35000</v>
      </c>
      <c r="I68" s="121">
        <v>40000</v>
      </c>
    </row>
    <row r="69" spans="1:9" ht="58.5" customHeight="1" x14ac:dyDescent="0.2">
      <c r="A69" s="118" t="s">
        <v>334</v>
      </c>
      <c r="B69" s="119" t="s">
        <v>329</v>
      </c>
      <c r="C69" s="122" t="s">
        <v>95</v>
      </c>
      <c r="D69" s="122" t="s">
        <v>90</v>
      </c>
      <c r="E69" s="122" t="s">
        <v>427</v>
      </c>
      <c r="F69" s="120"/>
      <c r="G69" s="121">
        <v>30000</v>
      </c>
      <c r="H69" s="121">
        <v>35000</v>
      </c>
      <c r="I69" s="121">
        <v>40000</v>
      </c>
    </row>
    <row r="70" spans="1:9" ht="43.5" customHeight="1" x14ac:dyDescent="0.2">
      <c r="A70" s="118" t="s">
        <v>75</v>
      </c>
      <c r="B70" s="119" t="s">
        <v>329</v>
      </c>
      <c r="C70" s="122" t="s">
        <v>95</v>
      </c>
      <c r="D70" s="122" t="s">
        <v>90</v>
      </c>
      <c r="E70" s="122" t="s">
        <v>427</v>
      </c>
      <c r="F70" s="122" t="s">
        <v>396</v>
      </c>
      <c r="G70" s="121">
        <v>30000</v>
      </c>
      <c r="H70" s="121">
        <v>35000</v>
      </c>
      <c r="I70" s="121">
        <v>40000</v>
      </c>
    </row>
    <row r="71" spans="1:9" ht="30" customHeight="1" x14ac:dyDescent="0.2">
      <c r="A71" s="118" t="s">
        <v>57</v>
      </c>
      <c r="B71" s="119" t="s">
        <v>329</v>
      </c>
      <c r="C71" s="122" t="s">
        <v>95</v>
      </c>
      <c r="D71" s="122" t="s">
        <v>91</v>
      </c>
      <c r="E71" s="120"/>
      <c r="F71" s="120"/>
      <c r="G71" s="121">
        <v>396800</v>
      </c>
      <c r="H71" s="121">
        <v>788000</v>
      </c>
      <c r="I71" s="121">
        <v>782000</v>
      </c>
    </row>
    <row r="72" spans="1:9" ht="63.75" customHeight="1" x14ac:dyDescent="0.2">
      <c r="A72" s="118" t="s">
        <v>422</v>
      </c>
      <c r="B72" s="119" t="s">
        <v>329</v>
      </c>
      <c r="C72" s="122" t="s">
        <v>95</v>
      </c>
      <c r="D72" s="122" t="s">
        <v>91</v>
      </c>
      <c r="E72" s="122" t="s">
        <v>423</v>
      </c>
      <c r="F72" s="120"/>
      <c r="G72" s="121">
        <v>396800</v>
      </c>
      <c r="H72" s="121">
        <v>788000</v>
      </c>
      <c r="I72" s="121">
        <v>782000</v>
      </c>
    </row>
    <row r="73" spans="1:9" ht="70.150000000000006" customHeight="1" x14ac:dyDescent="0.2">
      <c r="A73" s="118" t="s">
        <v>219</v>
      </c>
      <c r="B73" s="119" t="s">
        <v>329</v>
      </c>
      <c r="C73" s="122" t="s">
        <v>95</v>
      </c>
      <c r="D73" s="122" t="s">
        <v>91</v>
      </c>
      <c r="E73" s="122" t="s">
        <v>424</v>
      </c>
      <c r="F73" s="120"/>
      <c r="G73" s="121">
        <v>396800</v>
      </c>
      <c r="H73" s="121">
        <v>788000</v>
      </c>
      <c r="I73" s="121">
        <v>782000</v>
      </c>
    </row>
    <row r="74" spans="1:9" ht="63.75" customHeight="1" x14ac:dyDescent="0.2">
      <c r="A74" s="118" t="s">
        <v>425</v>
      </c>
      <c r="B74" s="119" t="s">
        <v>329</v>
      </c>
      <c r="C74" s="122" t="s">
        <v>95</v>
      </c>
      <c r="D74" s="122" t="s">
        <v>91</v>
      </c>
      <c r="E74" s="122" t="s">
        <v>426</v>
      </c>
      <c r="F74" s="120"/>
      <c r="G74" s="121">
        <v>396800</v>
      </c>
      <c r="H74" s="121">
        <v>788000</v>
      </c>
      <c r="I74" s="121">
        <v>782000</v>
      </c>
    </row>
    <row r="75" spans="1:9" ht="33.75" customHeight="1" x14ac:dyDescent="0.2">
      <c r="A75" s="118" t="s">
        <v>428</v>
      </c>
      <c r="B75" s="119" t="s">
        <v>329</v>
      </c>
      <c r="C75" s="122" t="s">
        <v>95</v>
      </c>
      <c r="D75" s="122" t="s">
        <v>91</v>
      </c>
      <c r="E75" s="122" t="s">
        <v>429</v>
      </c>
      <c r="F75" s="120"/>
      <c r="G75" s="121">
        <v>396800</v>
      </c>
      <c r="H75" s="121">
        <v>788000</v>
      </c>
      <c r="I75" s="121">
        <v>782000</v>
      </c>
    </row>
    <row r="76" spans="1:9" ht="49.5" customHeight="1" x14ac:dyDescent="0.2">
      <c r="A76" s="118" t="s">
        <v>75</v>
      </c>
      <c r="B76" s="119" t="s">
        <v>329</v>
      </c>
      <c r="C76" s="122" t="s">
        <v>95</v>
      </c>
      <c r="D76" s="122" t="s">
        <v>91</v>
      </c>
      <c r="E76" s="122" t="s">
        <v>429</v>
      </c>
      <c r="F76" s="122" t="s">
        <v>396</v>
      </c>
      <c r="G76" s="121">
        <v>396800</v>
      </c>
      <c r="H76" s="121">
        <v>788000</v>
      </c>
      <c r="I76" s="121">
        <v>782000</v>
      </c>
    </row>
    <row r="77" spans="1:9" ht="39" customHeight="1" x14ac:dyDescent="0.2">
      <c r="A77" s="118" t="s">
        <v>189</v>
      </c>
      <c r="B77" s="119" t="s">
        <v>329</v>
      </c>
      <c r="C77" s="122" t="s">
        <v>95</v>
      </c>
      <c r="D77" s="122" t="s">
        <v>93</v>
      </c>
      <c r="E77" s="120"/>
      <c r="F77" s="120"/>
      <c r="G77" s="121">
        <v>2115500</v>
      </c>
      <c r="H77" s="121">
        <v>1232000</v>
      </c>
      <c r="I77" s="121">
        <v>1555000</v>
      </c>
    </row>
    <row r="78" spans="1:9" ht="68.25" customHeight="1" x14ac:dyDescent="0.2">
      <c r="A78" s="118" t="s">
        <v>422</v>
      </c>
      <c r="B78" s="119" t="s">
        <v>329</v>
      </c>
      <c r="C78" s="122" t="s">
        <v>95</v>
      </c>
      <c r="D78" s="122" t="s">
        <v>93</v>
      </c>
      <c r="E78" s="122" t="s">
        <v>423</v>
      </c>
      <c r="F78" s="120"/>
      <c r="G78" s="121">
        <v>2115500</v>
      </c>
      <c r="H78" s="121">
        <v>1232000</v>
      </c>
      <c r="I78" s="121">
        <v>1555000</v>
      </c>
    </row>
    <row r="79" spans="1:9" ht="22.5" customHeight="1" x14ac:dyDescent="0.2">
      <c r="A79" s="118" t="s">
        <v>219</v>
      </c>
      <c r="B79" s="119" t="s">
        <v>329</v>
      </c>
      <c r="C79" s="122" t="s">
        <v>95</v>
      </c>
      <c r="D79" s="122" t="s">
        <v>93</v>
      </c>
      <c r="E79" s="122" t="s">
        <v>424</v>
      </c>
      <c r="F79" s="120"/>
      <c r="G79" s="121">
        <v>1494100</v>
      </c>
      <c r="H79" s="121">
        <v>1232000</v>
      </c>
      <c r="I79" s="121">
        <v>1555000</v>
      </c>
    </row>
    <row r="80" spans="1:9" ht="51" customHeight="1" x14ac:dyDescent="0.2">
      <c r="A80" s="118" t="s">
        <v>425</v>
      </c>
      <c r="B80" s="119" t="s">
        <v>329</v>
      </c>
      <c r="C80" s="122" t="s">
        <v>95</v>
      </c>
      <c r="D80" s="122" t="s">
        <v>93</v>
      </c>
      <c r="E80" s="122" t="s">
        <v>426</v>
      </c>
      <c r="F80" s="120"/>
      <c r="G80" s="121">
        <v>1494100</v>
      </c>
      <c r="H80" s="121">
        <v>1232000</v>
      </c>
      <c r="I80" s="121">
        <v>1555000</v>
      </c>
    </row>
    <row r="81" spans="1:9" x14ac:dyDescent="0.2">
      <c r="A81" s="118" t="s">
        <v>430</v>
      </c>
      <c r="B81" s="119" t="s">
        <v>329</v>
      </c>
      <c r="C81" s="122" t="s">
        <v>95</v>
      </c>
      <c r="D81" s="122" t="s">
        <v>93</v>
      </c>
      <c r="E81" s="122" t="s">
        <v>431</v>
      </c>
      <c r="F81" s="120"/>
      <c r="G81" s="121">
        <v>740000</v>
      </c>
      <c r="H81" s="121">
        <v>610000</v>
      </c>
      <c r="I81" s="121">
        <v>770000</v>
      </c>
    </row>
    <row r="82" spans="1:9" ht="39.75" customHeight="1" x14ac:dyDescent="0.2">
      <c r="A82" s="118" t="s">
        <v>75</v>
      </c>
      <c r="B82" s="119" t="s">
        <v>329</v>
      </c>
      <c r="C82" s="122" t="s">
        <v>95</v>
      </c>
      <c r="D82" s="122" t="s">
        <v>93</v>
      </c>
      <c r="E82" s="122" t="s">
        <v>431</v>
      </c>
      <c r="F82" s="122" t="s">
        <v>396</v>
      </c>
      <c r="G82" s="121">
        <v>740000</v>
      </c>
      <c r="H82" s="121">
        <v>610000</v>
      </c>
      <c r="I82" s="121">
        <v>770000</v>
      </c>
    </row>
    <row r="83" spans="1:9" ht="24" customHeight="1" x14ac:dyDescent="0.2">
      <c r="A83" s="118" t="s">
        <v>255</v>
      </c>
      <c r="B83" s="119" t="s">
        <v>329</v>
      </c>
      <c r="C83" s="122" t="s">
        <v>95</v>
      </c>
      <c r="D83" s="122" t="s">
        <v>93</v>
      </c>
      <c r="E83" s="122" t="s">
        <v>432</v>
      </c>
      <c r="F83" s="120"/>
      <c r="G83" s="121">
        <v>208600</v>
      </c>
      <c r="H83" s="121">
        <v>32000</v>
      </c>
      <c r="I83" s="121">
        <v>35000</v>
      </c>
    </row>
    <row r="84" spans="1:9" ht="37.5" customHeight="1" x14ac:dyDescent="0.2">
      <c r="A84" s="118" t="s">
        <v>75</v>
      </c>
      <c r="B84" s="119" t="s">
        <v>329</v>
      </c>
      <c r="C84" s="122" t="s">
        <v>95</v>
      </c>
      <c r="D84" s="122" t="s">
        <v>93</v>
      </c>
      <c r="E84" s="122" t="s">
        <v>432</v>
      </c>
      <c r="F84" s="122" t="s">
        <v>396</v>
      </c>
      <c r="G84" s="121">
        <v>208600</v>
      </c>
      <c r="H84" s="121">
        <v>32000</v>
      </c>
      <c r="I84" s="121">
        <v>35000</v>
      </c>
    </row>
    <row r="85" spans="1:9" ht="29.25" customHeight="1" x14ac:dyDescent="0.2">
      <c r="A85" s="118" t="s">
        <v>190</v>
      </c>
      <c r="B85" s="119" t="s">
        <v>329</v>
      </c>
      <c r="C85" s="122" t="s">
        <v>95</v>
      </c>
      <c r="D85" s="122" t="s">
        <v>93</v>
      </c>
      <c r="E85" s="122" t="s">
        <v>433</v>
      </c>
      <c r="F85" s="120"/>
      <c r="G85" s="121">
        <v>545500</v>
      </c>
      <c r="H85" s="121">
        <v>590000</v>
      </c>
      <c r="I85" s="121">
        <v>750000</v>
      </c>
    </row>
    <row r="86" spans="1:9" ht="62.25" customHeight="1" x14ac:dyDescent="0.2">
      <c r="A86" s="118" t="s">
        <v>75</v>
      </c>
      <c r="B86" s="119" t="s">
        <v>329</v>
      </c>
      <c r="C86" s="122" t="s">
        <v>95</v>
      </c>
      <c r="D86" s="122" t="s">
        <v>93</v>
      </c>
      <c r="E86" s="122" t="s">
        <v>433</v>
      </c>
      <c r="F86" s="122" t="s">
        <v>396</v>
      </c>
      <c r="G86" s="121">
        <v>545500</v>
      </c>
      <c r="H86" s="121">
        <v>590000</v>
      </c>
      <c r="I86" s="121">
        <v>750000</v>
      </c>
    </row>
    <row r="87" spans="1:9" ht="27" customHeight="1" x14ac:dyDescent="0.2">
      <c r="A87" s="118" t="s">
        <v>434</v>
      </c>
      <c r="B87" s="119" t="s">
        <v>329</v>
      </c>
      <c r="C87" s="122" t="s">
        <v>95</v>
      </c>
      <c r="D87" s="122" t="s">
        <v>93</v>
      </c>
      <c r="E87" s="122" t="s">
        <v>435</v>
      </c>
      <c r="F87" s="120"/>
      <c r="G87" s="121">
        <v>621400</v>
      </c>
      <c r="H87" s="121">
        <v>0</v>
      </c>
      <c r="I87" s="121">
        <v>0</v>
      </c>
    </row>
    <row r="88" spans="1:9" ht="38.25" customHeight="1" x14ac:dyDescent="0.2">
      <c r="A88" s="118" t="s">
        <v>436</v>
      </c>
      <c r="B88" s="119" t="s">
        <v>329</v>
      </c>
      <c r="C88" s="122" t="s">
        <v>95</v>
      </c>
      <c r="D88" s="122" t="s">
        <v>93</v>
      </c>
      <c r="E88" s="122" t="s">
        <v>437</v>
      </c>
      <c r="F88" s="120"/>
      <c r="G88" s="121">
        <v>621400</v>
      </c>
      <c r="H88" s="121">
        <v>0</v>
      </c>
      <c r="I88" s="121">
        <v>0</v>
      </c>
    </row>
    <row r="89" spans="1:9" ht="71.25" customHeight="1" x14ac:dyDescent="0.2">
      <c r="A89" s="118" t="s">
        <v>340</v>
      </c>
      <c r="B89" s="119" t="s">
        <v>329</v>
      </c>
      <c r="C89" s="122" t="s">
        <v>95</v>
      </c>
      <c r="D89" s="122" t="s">
        <v>93</v>
      </c>
      <c r="E89" s="122" t="s">
        <v>438</v>
      </c>
      <c r="F89" s="120"/>
      <c r="G89" s="121">
        <v>465600</v>
      </c>
      <c r="H89" s="121">
        <v>0</v>
      </c>
      <c r="I89" s="121">
        <v>0</v>
      </c>
    </row>
    <row r="90" spans="1:9" ht="40.5" customHeight="1" x14ac:dyDescent="0.2">
      <c r="A90" s="118" t="s">
        <v>75</v>
      </c>
      <c r="B90" s="119" t="s">
        <v>329</v>
      </c>
      <c r="C90" s="122" t="s">
        <v>95</v>
      </c>
      <c r="D90" s="122" t="s">
        <v>93</v>
      </c>
      <c r="E90" s="122" t="s">
        <v>438</v>
      </c>
      <c r="F90" s="122" t="s">
        <v>396</v>
      </c>
      <c r="G90" s="121">
        <v>465600</v>
      </c>
      <c r="H90" s="121">
        <v>0</v>
      </c>
      <c r="I90" s="121">
        <v>0</v>
      </c>
    </row>
    <row r="91" spans="1:9" ht="42" customHeight="1" x14ac:dyDescent="0.2">
      <c r="A91" s="118" t="s">
        <v>340</v>
      </c>
      <c r="B91" s="119" t="s">
        <v>329</v>
      </c>
      <c r="C91" s="122" t="s">
        <v>95</v>
      </c>
      <c r="D91" s="122" t="s">
        <v>93</v>
      </c>
      <c r="E91" s="122" t="s">
        <v>439</v>
      </c>
      <c r="F91" s="120"/>
      <c r="G91" s="121">
        <v>155800</v>
      </c>
      <c r="H91" s="121">
        <v>0</v>
      </c>
      <c r="I91" s="121">
        <v>0</v>
      </c>
    </row>
    <row r="92" spans="1:9" ht="31.5" customHeight="1" x14ac:dyDescent="0.2">
      <c r="A92" s="118" t="s">
        <v>75</v>
      </c>
      <c r="B92" s="119" t="s">
        <v>329</v>
      </c>
      <c r="C92" s="122" t="s">
        <v>95</v>
      </c>
      <c r="D92" s="122" t="s">
        <v>93</v>
      </c>
      <c r="E92" s="122" t="s">
        <v>439</v>
      </c>
      <c r="F92" s="122" t="s">
        <v>396</v>
      </c>
      <c r="G92" s="121">
        <v>155800</v>
      </c>
      <c r="H92" s="121">
        <v>0</v>
      </c>
      <c r="I92" s="121">
        <v>0</v>
      </c>
    </row>
    <row r="93" spans="1:9" ht="27" customHeight="1" x14ac:dyDescent="0.2">
      <c r="A93" s="118" t="s">
        <v>354</v>
      </c>
      <c r="B93" s="119" t="s">
        <v>329</v>
      </c>
      <c r="C93" s="122" t="s">
        <v>95</v>
      </c>
      <c r="D93" s="122" t="s">
        <v>95</v>
      </c>
      <c r="E93" s="120"/>
      <c r="F93" s="120"/>
      <c r="G93" s="121">
        <v>32500</v>
      </c>
      <c r="H93" s="121">
        <v>0</v>
      </c>
      <c r="I93" s="121">
        <v>0</v>
      </c>
    </row>
    <row r="94" spans="1:9" ht="48" customHeight="1" x14ac:dyDescent="0.2">
      <c r="A94" s="118" t="s">
        <v>355</v>
      </c>
      <c r="B94" s="119" t="s">
        <v>329</v>
      </c>
      <c r="C94" s="122" t="s">
        <v>95</v>
      </c>
      <c r="D94" s="122" t="s">
        <v>95</v>
      </c>
      <c r="E94" s="122" t="s">
        <v>386</v>
      </c>
      <c r="F94" s="120"/>
      <c r="G94" s="121">
        <v>32500</v>
      </c>
      <c r="H94" s="121">
        <v>0</v>
      </c>
      <c r="I94" s="121">
        <v>0</v>
      </c>
    </row>
    <row r="95" spans="1:9" ht="45.75" customHeight="1" x14ac:dyDescent="0.2">
      <c r="A95" s="118" t="s">
        <v>219</v>
      </c>
      <c r="B95" s="119" t="s">
        <v>329</v>
      </c>
      <c r="C95" s="122" t="s">
        <v>95</v>
      </c>
      <c r="D95" s="122" t="s">
        <v>95</v>
      </c>
      <c r="E95" s="122" t="s">
        <v>387</v>
      </c>
      <c r="F95" s="120"/>
      <c r="G95" s="121">
        <v>32500</v>
      </c>
      <c r="H95" s="121">
        <v>0</v>
      </c>
      <c r="I95" s="121">
        <v>0</v>
      </c>
    </row>
    <row r="96" spans="1:9" ht="62.25" customHeight="1" x14ac:dyDescent="0.2">
      <c r="A96" s="118" t="s">
        <v>252</v>
      </c>
      <c r="B96" s="119" t="s">
        <v>329</v>
      </c>
      <c r="C96" s="122" t="s">
        <v>95</v>
      </c>
      <c r="D96" s="122" t="s">
        <v>95</v>
      </c>
      <c r="E96" s="122" t="s">
        <v>413</v>
      </c>
      <c r="F96" s="120"/>
      <c r="G96" s="121">
        <v>32500</v>
      </c>
      <c r="H96" s="121">
        <v>0</v>
      </c>
      <c r="I96" s="121">
        <v>0</v>
      </c>
    </row>
    <row r="97" spans="1:9" ht="37.5" customHeight="1" x14ac:dyDescent="0.2">
      <c r="A97" s="118" t="s">
        <v>356</v>
      </c>
      <c r="B97" s="119" t="s">
        <v>329</v>
      </c>
      <c r="C97" s="122" t="s">
        <v>95</v>
      </c>
      <c r="D97" s="122" t="s">
        <v>95</v>
      </c>
      <c r="E97" s="122" t="s">
        <v>440</v>
      </c>
      <c r="F97" s="120"/>
      <c r="G97" s="121">
        <v>32500</v>
      </c>
      <c r="H97" s="121">
        <v>0</v>
      </c>
      <c r="I97" s="121">
        <v>0</v>
      </c>
    </row>
    <row r="98" spans="1:9" ht="27" customHeight="1" x14ac:dyDescent="0.2">
      <c r="A98" s="118" t="s">
        <v>75</v>
      </c>
      <c r="B98" s="119" t="s">
        <v>329</v>
      </c>
      <c r="C98" s="122" t="s">
        <v>95</v>
      </c>
      <c r="D98" s="122" t="s">
        <v>95</v>
      </c>
      <c r="E98" s="122" t="s">
        <v>440</v>
      </c>
      <c r="F98" s="122" t="s">
        <v>396</v>
      </c>
      <c r="G98" s="121">
        <v>32500</v>
      </c>
      <c r="H98" s="121">
        <v>0</v>
      </c>
      <c r="I98" s="121">
        <v>0</v>
      </c>
    </row>
    <row r="99" spans="1:9" ht="27" customHeight="1" x14ac:dyDescent="0.2">
      <c r="A99" s="118" t="s">
        <v>441</v>
      </c>
      <c r="B99" s="119" t="s">
        <v>329</v>
      </c>
      <c r="C99" s="122" t="s">
        <v>96</v>
      </c>
      <c r="D99" s="120"/>
      <c r="E99" s="120"/>
      <c r="F99" s="120"/>
      <c r="G99" s="121">
        <v>2625800</v>
      </c>
      <c r="H99" s="121">
        <v>2589100</v>
      </c>
      <c r="I99" s="121">
        <v>2609100</v>
      </c>
    </row>
    <row r="100" spans="1:9" ht="13.5" customHeight="1" x14ac:dyDescent="0.2">
      <c r="A100" s="118" t="s">
        <v>59</v>
      </c>
      <c r="B100" s="119" t="s">
        <v>329</v>
      </c>
      <c r="C100" s="122" t="s">
        <v>96</v>
      </c>
      <c r="D100" s="122" t="s">
        <v>90</v>
      </c>
      <c r="E100" s="120"/>
      <c r="F100" s="120"/>
      <c r="G100" s="121">
        <v>2625800</v>
      </c>
      <c r="H100" s="121">
        <v>2589100</v>
      </c>
      <c r="I100" s="121">
        <v>2609100</v>
      </c>
    </row>
    <row r="101" spans="1:9" ht="14.25" customHeight="1" x14ac:dyDescent="0.2">
      <c r="A101" s="118" t="s">
        <v>355</v>
      </c>
      <c r="B101" s="119" t="s">
        <v>329</v>
      </c>
      <c r="C101" s="122" t="s">
        <v>96</v>
      </c>
      <c r="D101" s="122" t="s">
        <v>90</v>
      </c>
      <c r="E101" s="122" t="s">
        <v>386</v>
      </c>
      <c r="F101" s="120"/>
      <c r="G101" s="121">
        <v>2625800</v>
      </c>
      <c r="H101" s="121">
        <v>2589100</v>
      </c>
      <c r="I101" s="121">
        <v>2609100</v>
      </c>
    </row>
    <row r="102" spans="1:9" ht="43.15" customHeight="1" x14ac:dyDescent="0.2">
      <c r="A102" s="118" t="s">
        <v>219</v>
      </c>
      <c r="B102" s="119" t="s">
        <v>329</v>
      </c>
      <c r="C102" s="122" t="s">
        <v>96</v>
      </c>
      <c r="D102" s="122" t="s">
        <v>90</v>
      </c>
      <c r="E102" s="122" t="s">
        <v>387</v>
      </c>
      <c r="F102" s="120"/>
      <c r="G102" s="121">
        <v>2625800</v>
      </c>
      <c r="H102" s="121">
        <v>2589100</v>
      </c>
      <c r="I102" s="121">
        <v>2609100</v>
      </c>
    </row>
    <row r="103" spans="1:9" ht="51" customHeight="1" x14ac:dyDescent="0.2">
      <c r="A103" s="118" t="s">
        <v>442</v>
      </c>
      <c r="B103" s="119" t="s">
        <v>329</v>
      </c>
      <c r="C103" s="122" t="s">
        <v>96</v>
      </c>
      <c r="D103" s="122" t="s">
        <v>90</v>
      </c>
      <c r="E103" s="122" t="s">
        <v>443</v>
      </c>
      <c r="F103" s="120"/>
      <c r="G103" s="121">
        <v>2625800</v>
      </c>
      <c r="H103" s="121">
        <v>2589100</v>
      </c>
      <c r="I103" s="121">
        <v>2609100</v>
      </c>
    </row>
    <row r="104" spans="1:9" ht="60" customHeight="1" x14ac:dyDescent="0.2">
      <c r="A104" s="118" t="s">
        <v>280</v>
      </c>
      <c r="B104" s="119" t="s">
        <v>329</v>
      </c>
      <c r="C104" s="122" t="s">
        <v>96</v>
      </c>
      <c r="D104" s="122" t="s">
        <v>90</v>
      </c>
      <c r="E104" s="122" t="s">
        <v>444</v>
      </c>
      <c r="F104" s="120"/>
      <c r="G104" s="121">
        <v>100000</v>
      </c>
      <c r="H104" s="121">
        <v>100000</v>
      </c>
      <c r="I104" s="121">
        <v>100000</v>
      </c>
    </row>
    <row r="105" spans="1:9" ht="39.6" customHeight="1" x14ac:dyDescent="0.2">
      <c r="A105" s="118" t="s">
        <v>75</v>
      </c>
      <c r="B105" s="119" t="s">
        <v>329</v>
      </c>
      <c r="C105" s="122" t="s">
        <v>96</v>
      </c>
      <c r="D105" s="122" t="s">
        <v>90</v>
      </c>
      <c r="E105" s="122" t="s">
        <v>444</v>
      </c>
      <c r="F105" s="122" t="s">
        <v>396</v>
      </c>
      <c r="G105" s="121">
        <v>100000</v>
      </c>
      <c r="H105" s="121">
        <v>100000</v>
      </c>
      <c r="I105" s="121">
        <v>100000</v>
      </c>
    </row>
    <row r="106" spans="1:9" ht="39.6" customHeight="1" x14ac:dyDescent="0.2">
      <c r="A106" s="118" t="s">
        <v>85</v>
      </c>
      <c r="B106" s="119" t="s">
        <v>329</v>
      </c>
      <c r="C106" s="122" t="s">
        <v>96</v>
      </c>
      <c r="D106" s="122" t="s">
        <v>90</v>
      </c>
      <c r="E106" s="122" t="s">
        <v>445</v>
      </c>
      <c r="F106" s="120"/>
      <c r="G106" s="121">
        <v>855400</v>
      </c>
      <c r="H106" s="121">
        <v>830000</v>
      </c>
      <c r="I106" s="121">
        <v>850000</v>
      </c>
    </row>
    <row r="107" spans="1:9" ht="45.6" customHeight="1" x14ac:dyDescent="0.2">
      <c r="A107" s="118" t="s">
        <v>75</v>
      </c>
      <c r="B107" s="119" t="s">
        <v>329</v>
      </c>
      <c r="C107" s="122" t="s">
        <v>96</v>
      </c>
      <c r="D107" s="122" t="s">
        <v>90</v>
      </c>
      <c r="E107" s="122" t="s">
        <v>445</v>
      </c>
      <c r="F107" s="122" t="s">
        <v>396</v>
      </c>
      <c r="G107" s="121">
        <v>855400</v>
      </c>
      <c r="H107" s="121">
        <v>830000</v>
      </c>
      <c r="I107" s="121">
        <v>850000</v>
      </c>
    </row>
    <row r="108" spans="1:9" ht="47.25" customHeight="1" x14ac:dyDescent="0.2">
      <c r="A108" s="118" t="s">
        <v>352</v>
      </c>
      <c r="B108" s="119" t="s">
        <v>329</v>
      </c>
      <c r="C108" s="122" t="s">
        <v>96</v>
      </c>
      <c r="D108" s="122" t="s">
        <v>90</v>
      </c>
      <c r="E108" s="122" t="s">
        <v>446</v>
      </c>
      <c r="F108" s="120"/>
      <c r="G108" s="121">
        <v>51000</v>
      </c>
      <c r="H108" s="121">
        <v>51000</v>
      </c>
      <c r="I108" s="121">
        <v>51000</v>
      </c>
    </row>
    <row r="109" spans="1:9" ht="36" customHeight="1" x14ac:dyDescent="0.2">
      <c r="A109" s="118" t="s">
        <v>75</v>
      </c>
      <c r="B109" s="119" t="s">
        <v>329</v>
      </c>
      <c r="C109" s="122" t="s">
        <v>96</v>
      </c>
      <c r="D109" s="122" t="s">
        <v>90</v>
      </c>
      <c r="E109" s="122" t="s">
        <v>446</v>
      </c>
      <c r="F109" s="122" t="s">
        <v>396</v>
      </c>
      <c r="G109" s="121">
        <v>51000</v>
      </c>
      <c r="H109" s="121">
        <v>51000</v>
      </c>
      <c r="I109" s="121">
        <v>51000</v>
      </c>
    </row>
    <row r="110" spans="1:9" ht="66" customHeight="1" x14ac:dyDescent="0.2">
      <c r="A110" s="118" t="s">
        <v>447</v>
      </c>
      <c r="B110" s="119" t="s">
        <v>329</v>
      </c>
      <c r="C110" s="122" t="s">
        <v>96</v>
      </c>
      <c r="D110" s="122" t="s">
        <v>90</v>
      </c>
      <c r="E110" s="122" t="s">
        <v>448</v>
      </c>
      <c r="F110" s="120"/>
      <c r="G110" s="121">
        <v>925100</v>
      </c>
      <c r="H110" s="121">
        <v>976900</v>
      </c>
      <c r="I110" s="121">
        <v>976900</v>
      </c>
    </row>
    <row r="111" spans="1:9" ht="35.25" customHeight="1" x14ac:dyDescent="0.2">
      <c r="A111" s="118" t="s">
        <v>46</v>
      </c>
      <c r="B111" s="119" t="s">
        <v>329</v>
      </c>
      <c r="C111" s="122" t="s">
        <v>96</v>
      </c>
      <c r="D111" s="122" t="s">
        <v>90</v>
      </c>
      <c r="E111" s="122" t="s">
        <v>448</v>
      </c>
      <c r="F111" s="122" t="s">
        <v>419</v>
      </c>
      <c r="G111" s="121">
        <v>925100</v>
      </c>
      <c r="H111" s="121">
        <v>976900</v>
      </c>
      <c r="I111" s="121">
        <v>976900</v>
      </c>
    </row>
    <row r="112" spans="1:9" ht="15" customHeight="1" x14ac:dyDescent="0.2">
      <c r="A112" s="118" t="s">
        <v>449</v>
      </c>
      <c r="B112" s="119" t="s">
        <v>329</v>
      </c>
      <c r="C112" s="122" t="s">
        <v>96</v>
      </c>
      <c r="D112" s="122" t="s">
        <v>90</v>
      </c>
      <c r="E112" s="122" t="s">
        <v>450</v>
      </c>
      <c r="F112" s="120"/>
      <c r="G112" s="121">
        <v>694300</v>
      </c>
      <c r="H112" s="121">
        <v>631200</v>
      </c>
      <c r="I112" s="121">
        <v>631200</v>
      </c>
    </row>
    <row r="113" spans="1:9" ht="30.75" customHeight="1" x14ac:dyDescent="0.2">
      <c r="A113" s="118" t="s">
        <v>46</v>
      </c>
      <c r="B113" s="119" t="s">
        <v>329</v>
      </c>
      <c r="C113" s="122" t="s">
        <v>96</v>
      </c>
      <c r="D113" s="122" t="s">
        <v>90</v>
      </c>
      <c r="E113" s="122" t="s">
        <v>450</v>
      </c>
      <c r="F113" s="122" t="s">
        <v>419</v>
      </c>
      <c r="G113" s="121">
        <v>694300</v>
      </c>
      <c r="H113" s="121">
        <v>631200</v>
      </c>
      <c r="I113" s="121">
        <v>631200</v>
      </c>
    </row>
    <row r="114" spans="1:9" ht="44.25" customHeight="1" x14ac:dyDescent="0.2">
      <c r="A114" s="118" t="s">
        <v>345</v>
      </c>
      <c r="B114" s="119" t="s">
        <v>329</v>
      </c>
      <c r="C114" s="122" t="s">
        <v>358</v>
      </c>
      <c r="D114" s="120"/>
      <c r="E114" s="120"/>
      <c r="F114" s="120"/>
      <c r="G114" s="121">
        <v>60300</v>
      </c>
      <c r="H114" s="121">
        <v>60200</v>
      </c>
      <c r="I114" s="121">
        <v>60100</v>
      </c>
    </row>
    <row r="115" spans="1:9" ht="24.75" customHeight="1" x14ac:dyDescent="0.2">
      <c r="A115" s="118" t="s">
        <v>346</v>
      </c>
      <c r="B115" s="119" t="s">
        <v>329</v>
      </c>
      <c r="C115" s="122" t="s">
        <v>358</v>
      </c>
      <c r="D115" s="122" t="s">
        <v>90</v>
      </c>
      <c r="E115" s="120"/>
      <c r="F115" s="120"/>
      <c r="G115" s="121">
        <v>60300</v>
      </c>
      <c r="H115" s="121">
        <v>60200</v>
      </c>
      <c r="I115" s="121">
        <v>60100</v>
      </c>
    </row>
    <row r="116" spans="1:9" ht="57" customHeight="1" x14ac:dyDescent="0.2">
      <c r="A116" s="118" t="s">
        <v>355</v>
      </c>
      <c r="B116" s="119" t="s">
        <v>329</v>
      </c>
      <c r="C116" s="122" t="s">
        <v>358</v>
      </c>
      <c r="D116" s="122" t="s">
        <v>90</v>
      </c>
      <c r="E116" s="122" t="s">
        <v>386</v>
      </c>
      <c r="F116" s="120"/>
      <c r="G116" s="121">
        <v>60300</v>
      </c>
      <c r="H116" s="121">
        <v>60200</v>
      </c>
      <c r="I116" s="121">
        <v>60100</v>
      </c>
    </row>
    <row r="117" spans="1:9" ht="33" customHeight="1" x14ac:dyDescent="0.2">
      <c r="A117" s="118" t="s">
        <v>219</v>
      </c>
      <c r="B117" s="119" t="s">
        <v>329</v>
      </c>
      <c r="C117" s="122" t="s">
        <v>358</v>
      </c>
      <c r="D117" s="122" t="s">
        <v>90</v>
      </c>
      <c r="E117" s="122" t="s">
        <v>387</v>
      </c>
      <c r="F117" s="120"/>
      <c r="G117" s="121">
        <v>60300</v>
      </c>
      <c r="H117" s="121">
        <v>60200</v>
      </c>
      <c r="I117" s="121">
        <v>60100</v>
      </c>
    </row>
    <row r="118" spans="1:9" ht="41.25" customHeight="1" x14ac:dyDescent="0.2">
      <c r="A118" s="118" t="s">
        <v>451</v>
      </c>
      <c r="B118" s="119" t="s">
        <v>329</v>
      </c>
      <c r="C118" s="122" t="s">
        <v>358</v>
      </c>
      <c r="D118" s="122" t="s">
        <v>90</v>
      </c>
      <c r="E118" s="122" t="s">
        <v>452</v>
      </c>
      <c r="F118" s="120"/>
      <c r="G118" s="121">
        <v>60300</v>
      </c>
      <c r="H118" s="121">
        <v>60200</v>
      </c>
      <c r="I118" s="121">
        <v>60100</v>
      </c>
    </row>
    <row r="119" spans="1:9" ht="56.25" customHeight="1" x14ac:dyDescent="0.2">
      <c r="A119" s="118" t="s">
        <v>349</v>
      </c>
      <c r="B119" s="119" t="s">
        <v>329</v>
      </c>
      <c r="C119" s="122" t="s">
        <v>358</v>
      </c>
      <c r="D119" s="122" t="s">
        <v>90</v>
      </c>
      <c r="E119" s="122" t="s">
        <v>453</v>
      </c>
      <c r="F119" s="120"/>
      <c r="G119" s="121">
        <v>60300</v>
      </c>
      <c r="H119" s="121">
        <v>60200</v>
      </c>
      <c r="I119" s="121">
        <v>60100</v>
      </c>
    </row>
    <row r="120" spans="1:9" ht="39.75" customHeight="1" x14ac:dyDescent="0.2">
      <c r="A120" s="118" t="s">
        <v>75</v>
      </c>
      <c r="B120" s="119" t="s">
        <v>329</v>
      </c>
      <c r="C120" s="122" t="s">
        <v>358</v>
      </c>
      <c r="D120" s="122" t="s">
        <v>90</v>
      </c>
      <c r="E120" s="122" t="s">
        <v>453</v>
      </c>
      <c r="F120" s="122" t="s">
        <v>396</v>
      </c>
      <c r="G120" s="121">
        <v>60300</v>
      </c>
      <c r="H120" s="121">
        <v>60200</v>
      </c>
      <c r="I120" s="121">
        <v>60100</v>
      </c>
    </row>
    <row r="121" spans="1:9" ht="39.75" customHeight="1" x14ac:dyDescent="0.2">
      <c r="A121" s="118" t="s">
        <v>454</v>
      </c>
      <c r="B121" s="119" t="s">
        <v>329</v>
      </c>
      <c r="C121" s="122" t="s">
        <v>152</v>
      </c>
      <c r="D121" s="120"/>
      <c r="E121" s="120"/>
      <c r="F121" s="120"/>
      <c r="G121" s="121">
        <v>282800</v>
      </c>
      <c r="H121" s="121">
        <v>28400</v>
      </c>
      <c r="I121" s="121">
        <v>28400</v>
      </c>
    </row>
    <row r="122" spans="1:9" ht="32.450000000000003" customHeight="1" x14ac:dyDescent="0.2">
      <c r="A122" s="118" t="s">
        <v>61</v>
      </c>
      <c r="B122" s="119" t="s">
        <v>329</v>
      </c>
      <c r="C122" s="122" t="s">
        <v>152</v>
      </c>
      <c r="D122" s="122" t="s">
        <v>93</v>
      </c>
      <c r="E122" s="120"/>
      <c r="F122" s="120"/>
      <c r="G122" s="121">
        <v>282800</v>
      </c>
      <c r="H122" s="121">
        <v>28400</v>
      </c>
      <c r="I122" s="121">
        <v>28400</v>
      </c>
    </row>
    <row r="123" spans="1:9" ht="37.5" customHeight="1" x14ac:dyDescent="0.2">
      <c r="A123" s="118" t="s">
        <v>355</v>
      </c>
      <c r="B123" s="119" t="s">
        <v>329</v>
      </c>
      <c r="C123" s="122" t="s">
        <v>152</v>
      </c>
      <c r="D123" s="122" t="s">
        <v>93</v>
      </c>
      <c r="E123" s="122" t="s">
        <v>386</v>
      </c>
      <c r="F123" s="120"/>
      <c r="G123" s="121">
        <v>282800</v>
      </c>
      <c r="H123" s="121">
        <v>28400</v>
      </c>
      <c r="I123" s="121">
        <v>28400</v>
      </c>
    </row>
    <row r="124" spans="1:9" ht="54.6" customHeight="1" x14ac:dyDescent="0.2">
      <c r="A124" s="118" t="s">
        <v>219</v>
      </c>
      <c r="B124" s="119" t="s">
        <v>329</v>
      </c>
      <c r="C124" s="122" t="s">
        <v>152</v>
      </c>
      <c r="D124" s="122" t="s">
        <v>93</v>
      </c>
      <c r="E124" s="122" t="s">
        <v>387</v>
      </c>
      <c r="F124" s="120"/>
      <c r="G124" s="121">
        <v>282800</v>
      </c>
      <c r="H124" s="121">
        <v>28400</v>
      </c>
      <c r="I124" s="121">
        <v>28400</v>
      </c>
    </row>
    <row r="125" spans="1:9" ht="25.15" customHeight="1" x14ac:dyDescent="0.2">
      <c r="A125" s="118" t="s">
        <v>388</v>
      </c>
      <c r="B125" s="119" t="s">
        <v>329</v>
      </c>
      <c r="C125" s="122" t="s">
        <v>152</v>
      </c>
      <c r="D125" s="122" t="s">
        <v>93</v>
      </c>
      <c r="E125" s="122" t="s">
        <v>389</v>
      </c>
      <c r="F125" s="120"/>
      <c r="G125" s="121">
        <v>282800</v>
      </c>
      <c r="H125" s="121">
        <v>28400</v>
      </c>
      <c r="I125" s="121">
        <v>28400</v>
      </c>
    </row>
    <row r="126" spans="1:9" ht="77.25" customHeight="1" x14ac:dyDescent="0.2">
      <c r="A126" s="118" t="s">
        <v>87</v>
      </c>
      <c r="B126" s="119" t="s">
        <v>329</v>
      </c>
      <c r="C126" s="122" t="s">
        <v>152</v>
      </c>
      <c r="D126" s="122" t="s">
        <v>93</v>
      </c>
      <c r="E126" s="122" t="s">
        <v>455</v>
      </c>
      <c r="F126" s="120"/>
      <c r="G126" s="121">
        <v>28100</v>
      </c>
      <c r="H126" s="121">
        <v>28100</v>
      </c>
      <c r="I126" s="121">
        <v>28100</v>
      </c>
    </row>
    <row r="127" spans="1:9" ht="51.75" customHeight="1" x14ac:dyDescent="0.2">
      <c r="A127" s="118" t="s">
        <v>46</v>
      </c>
      <c r="B127" s="119" t="s">
        <v>329</v>
      </c>
      <c r="C127" s="122" t="s">
        <v>152</v>
      </c>
      <c r="D127" s="122" t="s">
        <v>93</v>
      </c>
      <c r="E127" s="122" t="s">
        <v>455</v>
      </c>
      <c r="F127" s="122" t="s">
        <v>419</v>
      </c>
      <c r="G127" s="121">
        <v>28100</v>
      </c>
      <c r="H127" s="121">
        <v>28100</v>
      </c>
      <c r="I127" s="121">
        <v>28100</v>
      </c>
    </row>
    <row r="128" spans="1:9" ht="15.75" customHeight="1" x14ac:dyDescent="0.2">
      <c r="A128" s="118" t="s">
        <v>88</v>
      </c>
      <c r="B128" s="119" t="s">
        <v>329</v>
      </c>
      <c r="C128" s="122" t="s">
        <v>152</v>
      </c>
      <c r="D128" s="122" t="s">
        <v>93</v>
      </c>
      <c r="E128" s="122" t="s">
        <v>456</v>
      </c>
      <c r="F128" s="120"/>
      <c r="G128" s="121">
        <v>254400</v>
      </c>
      <c r="H128" s="121">
        <v>0</v>
      </c>
      <c r="I128" s="121">
        <v>0</v>
      </c>
    </row>
    <row r="129" spans="1:11" ht="33.75" customHeight="1" x14ac:dyDescent="0.2">
      <c r="A129" s="118" t="s">
        <v>46</v>
      </c>
      <c r="B129" s="119" t="s">
        <v>329</v>
      </c>
      <c r="C129" s="122" t="s">
        <v>152</v>
      </c>
      <c r="D129" s="122" t="s">
        <v>93</v>
      </c>
      <c r="E129" s="122" t="s">
        <v>456</v>
      </c>
      <c r="F129" s="122" t="s">
        <v>419</v>
      </c>
      <c r="G129" s="121">
        <v>254400</v>
      </c>
      <c r="H129" s="121">
        <v>0</v>
      </c>
      <c r="I129" s="121">
        <v>0</v>
      </c>
    </row>
    <row r="130" spans="1:11" ht="63.75" customHeight="1" x14ac:dyDescent="0.2">
      <c r="A130" s="118" t="s">
        <v>134</v>
      </c>
      <c r="B130" s="119" t="s">
        <v>329</v>
      </c>
      <c r="C130" s="122" t="s">
        <v>152</v>
      </c>
      <c r="D130" s="122" t="s">
        <v>93</v>
      </c>
      <c r="E130" s="122" t="s">
        <v>457</v>
      </c>
      <c r="F130" s="120"/>
      <c r="G130" s="121">
        <v>300</v>
      </c>
      <c r="H130" s="121">
        <v>300</v>
      </c>
      <c r="I130" s="121">
        <v>300</v>
      </c>
    </row>
    <row r="131" spans="1:11" ht="33.75" customHeight="1" x14ac:dyDescent="0.2">
      <c r="A131" s="118" t="s">
        <v>46</v>
      </c>
      <c r="B131" s="119" t="s">
        <v>329</v>
      </c>
      <c r="C131" s="122" t="s">
        <v>152</v>
      </c>
      <c r="D131" s="122" t="s">
        <v>93</v>
      </c>
      <c r="E131" s="122" t="s">
        <v>457</v>
      </c>
      <c r="F131" s="122" t="s">
        <v>419</v>
      </c>
      <c r="G131" s="121">
        <v>300</v>
      </c>
      <c r="H131" s="121">
        <v>300</v>
      </c>
      <c r="I131" s="121">
        <v>300</v>
      </c>
    </row>
    <row r="132" spans="1:11" ht="37.5" customHeight="1" x14ac:dyDescent="0.2">
      <c r="A132" s="118" t="s">
        <v>75</v>
      </c>
      <c r="B132" s="119" t="s">
        <v>329</v>
      </c>
      <c r="C132" s="122" t="s">
        <v>96</v>
      </c>
      <c r="D132" s="122" t="s">
        <v>90</v>
      </c>
      <c r="E132" s="122" t="s">
        <v>445</v>
      </c>
      <c r="F132" s="122" t="s">
        <v>396</v>
      </c>
      <c r="G132" s="121">
        <v>855400</v>
      </c>
      <c r="H132" s="121">
        <v>830000</v>
      </c>
      <c r="I132" s="121">
        <v>850000</v>
      </c>
    </row>
    <row r="133" spans="1:11" ht="35.25" customHeight="1" x14ac:dyDescent="0.2">
      <c r="A133" s="118" t="s">
        <v>352</v>
      </c>
      <c r="B133" s="119" t="s">
        <v>329</v>
      </c>
      <c r="C133" s="122" t="s">
        <v>96</v>
      </c>
      <c r="D133" s="122" t="s">
        <v>90</v>
      </c>
      <c r="E133" s="122" t="s">
        <v>446</v>
      </c>
      <c r="F133" s="120"/>
      <c r="G133" s="121">
        <v>51000</v>
      </c>
      <c r="H133" s="121">
        <v>51000</v>
      </c>
      <c r="I133" s="121">
        <v>51000</v>
      </c>
    </row>
    <row r="134" spans="1:11" ht="38.25" customHeight="1" x14ac:dyDescent="0.2">
      <c r="A134" s="118" t="s">
        <v>394</v>
      </c>
      <c r="B134" s="119" t="s">
        <v>329</v>
      </c>
      <c r="C134" s="122" t="s">
        <v>96</v>
      </c>
      <c r="D134" s="122" t="s">
        <v>90</v>
      </c>
      <c r="E134" s="122" t="s">
        <v>446</v>
      </c>
      <c r="F134" s="122" t="s">
        <v>395</v>
      </c>
      <c r="G134" s="121">
        <v>51000</v>
      </c>
      <c r="H134" s="121">
        <v>51000</v>
      </c>
      <c r="I134" s="121">
        <v>51000</v>
      </c>
    </row>
    <row r="135" spans="1:11" ht="27" customHeight="1" x14ac:dyDescent="0.2">
      <c r="A135" s="118" t="s">
        <v>75</v>
      </c>
      <c r="B135" s="119" t="s">
        <v>329</v>
      </c>
      <c r="C135" s="122" t="s">
        <v>96</v>
      </c>
      <c r="D135" s="122" t="s">
        <v>90</v>
      </c>
      <c r="E135" s="122" t="s">
        <v>446</v>
      </c>
      <c r="F135" s="122" t="s">
        <v>396</v>
      </c>
      <c r="G135" s="121">
        <v>51000</v>
      </c>
      <c r="H135" s="121">
        <v>51000</v>
      </c>
      <c r="I135" s="121">
        <v>51000</v>
      </c>
    </row>
    <row r="136" spans="1:11" ht="14.25" customHeight="1" x14ac:dyDescent="0.2">
      <c r="A136" s="118" t="s">
        <v>447</v>
      </c>
      <c r="B136" s="119" t="s">
        <v>329</v>
      </c>
      <c r="C136" s="122" t="s">
        <v>96</v>
      </c>
      <c r="D136" s="122" t="s">
        <v>90</v>
      </c>
      <c r="E136" s="122" t="s">
        <v>448</v>
      </c>
      <c r="F136" s="120"/>
      <c r="G136" s="121">
        <v>925100</v>
      </c>
      <c r="H136" s="121">
        <v>976900</v>
      </c>
      <c r="I136" s="121">
        <v>976900</v>
      </c>
    </row>
    <row r="137" spans="1:11" ht="14.25" customHeight="1" x14ac:dyDescent="0.2">
      <c r="A137" s="118" t="s">
        <v>417</v>
      </c>
      <c r="B137" s="119" t="s">
        <v>329</v>
      </c>
      <c r="C137" s="122" t="s">
        <v>96</v>
      </c>
      <c r="D137" s="122" t="s">
        <v>90</v>
      </c>
      <c r="E137" s="122" t="s">
        <v>448</v>
      </c>
      <c r="F137" s="122" t="s">
        <v>418</v>
      </c>
      <c r="G137" s="121">
        <v>925100</v>
      </c>
      <c r="H137" s="121">
        <v>976900</v>
      </c>
      <c r="I137" s="121">
        <v>976900</v>
      </c>
    </row>
    <row r="138" spans="1:11" x14ac:dyDescent="0.2">
      <c r="A138" s="118" t="s">
        <v>46</v>
      </c>
      <c r="B138" s="119" t="s">
        <v>329</v>
      </c>
      <c r="C138" s="122" t="s">
        <v>96</v>
      </c>
      <c r="D138" s="122" t="s">
        <v>90</v>
      </c>
      <c r="E138" s="122" t="s">
        <v>448</v>
      </c>
      <c r="F138" s="122" t="s">
        <v>419</v>
      </c>
      <c r="G138" s="121">
        <v>925100</v>
      </c>
      <c r="H138" s="121">
        <v>976900</v>
      </c>
      <c r="I138" s="121">
        <v>976900</v>
      </c>
    </row>
    <row r="139" spans="1:11" ht="63.75" x14ac:dyDescent="0.2">
      <c r="A139" s="118" t="s">
        <v>449</v>
      </c>
      <c r="B139" s="119" t="s">
        <v>329</v>
      </c>
      <c r="C139" s="122" t="s">
        <v>96</v>
      </c>
      <c r="D139" s="122" t="s">
        <v>90</v>
      </c>
      <c r="E139" s="122" t="s">
        <v>450</v>
      </c>
      <c r="F139" s="120"/>
      <c r="G139" s="121">
        <v>694300</v>
      </c>
      <c r="H139" s="121">
        <v>631200</v>
      </c>
      <c r="I139" s="121">
        <v>631200</v>
      </c>
      <c r="K139" s="51"/>
    </row>
    <row r="140" spans="1:11" ht="18.75" customHeight="1" x14ac:dyDescent="0.2">
      <c r="A140" s="118" t="s">
        <v>417</v>
      </c>
      <c r="B140" s="119" t="s">
        <v>329</v>
      </c>
      <c r="C140" s="122" t="s">
        <v>96</v>
      </c>
      <c r="D140" s="122" t="s">
        <v>90</v>
      </c>
      <c r="E140" s="122" t="s">
        <v>450</v>
      </c>
      <c r="F140" s="122" t="s">
        <v>418</v>
      </c>
      <c r="G140" s="121">
        <v>694300</v>
      </c>
      <c r="H140" s="121">
        <v>631200</v>
      </c>
      <c r="I140" s="121">
        <v>631200</v>
      </c>
    </row>
    <row r="141" spans="1:11" ht="26.25" customHeight="1" x14ac:dyDescent="0.2">
      <c r="A141" s="118" t="s">
        <v>46</v>
      </c>
      <c r="B141" s="119" t="s">
        <v>329</v>
      </c>
      <c r="C141" s="122" t="s">
        <v>96</v>
      </c>
      <c r="D141" s="122" t="s">
        <v>90</v>
      </c>
      <c r="E141" s="122" t="s">
        <v>450</v>
      </c>
      <c r="F141" s="122" t="s">
        <v>419</v>
      </c>
      <c r="G141" s="121">
        <v>694300</v>
      </c>
      <c r="H141" s="121">
        <v>631200</v>
      </c>
      <c r="I141" s="121">
        <v>631200</v>
      </c>
    </row>
    <row r="142" spans="1:11" ht="20.25" customHeight="1" x14ac:dyDescent="0.2">
      <c r="A142" s="118" t="s">
        <v>345</v>
      </c>
      <c r="B142" s="119" t="s">
        <v>329</v>
      </c>
      <c r="C142" s="122" t="s">
        <v>358</v>
      </c>
      <c r="D142" s="120"/>
      <c r="E142" s="120"/>
      <c r="F142" s="120"/>
      <c r="G142" s="121">
        <v>60300</v>
      </c>
      <c r="H142" s="121">
        <v>60200</v>
      </c>
      <c r="I142" s="121">
        <v>60100</v>
      </c>
    </row>
    <row r="143" spans="1:11" x14ac:dyDescent="0.2">
      <c r="A143" s="118" t="s">
        <v>346</v>
      </c>
      <c r="B143" s="119" t="s">
        <v>329</v>
      </c>
      <c r="C143" s="122" t="s">
        <v>358</v>
      </c>
      <c r="D143" s="122" t="s">
        <v>90</v>
      </c>
      <c r="E143" s="120"/>
      <c r="F143" s="120"/>
      <c r="G143" s="121">
        <v>60300</v>
      </c>
      <c r="H143" s="121">
        <v>60200</v>
      </c>
      <c r="I143" s="121">
        <v>60100</v>
      </c>
    </row>
    <row r="144" spans="1:11" ht="55.5" customHeight="1" x14ac:dyDescent="0.2">
      <c r="A144" s="118" t="s">
        <v>355</v>
      </c>
      <c r="B144" s="119" t="s">
        <v>329</v>
      </c>
      <c r="C144" s="122" t="s">
        <v>358</v>
      </c>
      <c r="D144" s="122" t="s">
        <v>90</v>
      </c>
      <c r="E144" s="122" t="s">
        <v>386</v>
      </c>
      <c r="F144" s="120"/>
      <c r="G144" s="121">
        <v>60300</v>
      </c>
      <c r="H144" s="121">
        <v>60200</v>
      </c>
      <c r="I144" s="121">
        <v>60100</v>
      </c>
    </row>
    <row r="145" spans="1:9" x14ac:dyDescent="0.2">
      <c r="A145" s="118" t="s">
        <v>219</v>
      </c>
      <c r="B145" s="119" t="s">
        <v>329</v>
      </c>
      <c r="C145" s="122" t="s">
        <v>358</v>
      </c>
      <c r="D145" s="122" t="s">
        <v>90</v>
      </c>
      <c r="E145" s="122" t="s">
        <v>387</v>
      </c>
      <c r="F145" s="120"/>
      <c r="G145" s="121">
        <v>60300</v>
      </c>
      <c r="H145" s="121">
        <v>60200</v>
      </c>
      <c r="I145" s="121">
        <v>60100</v>
      </c>
    </row>
    <row r="146" spans="1:9" ht="54" customHeight="1" x14ac:dyDescent="0.2">
      <c r="A146" s="118" t="s">
        <v>451</v>
      </c>
      <c r="B146" s="119" t="s">
        <v>329</v>
      </c>
      <c r="C146" s="122" t="s">
        <v>358</v>
      </c>
      <c r="D146" s="122" t="s">
        <v>90</v>
      </c>
      <c r="E146" s="122" t="s">
        <v>452</v>
      </c>
      <c r="F146" s="120"/>
      <c r="G146" s="121">
        <v>60300</v>
      </c>
      <c r="H146" s="121">
        <v>60200</v>
      </c>
      <c r="I146" s="121">
        <v>60100</v>
      </c>
    </row>
    <row r="147" spans="1:9" x14ac:dyDescent="0.2">
      <c r="A147" s="118" t="s">
        <v>349</v>
      </c>
      <c r="B147" s="119" t="s">
        <v>329</v>
      </c>
      <c r="C147" s="122" t="s">
        <v>358</v>
      </c>
      <c r="D147" s="122" t="s">
        <v>90</v>
      </c>
      <c r="E147" s="122" t="s">
        <v>453</v>
      </c>
      <c r="F147" s="120"/>
      <c r="G147" s="121">
        <v>60300</v>
      </c>
      <c r="H147" s="121">
        <v>60200</v>
      </c>
      <c r="I147" s="121">
        <v>60100</v>
      </c>
    </row>
    <row r="148" spans="1:9" ht="25.5" x14ac:dyDescent="0.2">
      <c r="A148" s="118" t="s">
        <v>394</v>
      </c>
      <c r="B148" s="119" t="s">
        <v>329</v>
      </c>
      <c r="C148" s="122" t="s">
        <v>358</v>
      </c>
      <c r="D148" s="122" t="s">
        <v>90</v>
      </c>
      <c r="E148" s="122" t="s">
        <v>453</v>
      </c>
      <c r="F148" s="122" t="s">
        <v>395</v>
      </c>
      <c r="G148" s="121">
        <v>60300</v>
      </c>
      <c r="H148" s="121">
        <v>60200</v>
      </c>
      <c r="I148" s="121">
        <v>60100</v>
      </c>
    </row>
    <row r="149" spans="1:9" ht="25.5" x14ac:dyDescent="0.2">
      <c r="A149" s="118" t="s">
        <v>75</v>
      </c>
      <c r="B149" s="119" t="s">
        <v>329</v>
      </c>
      <c r="C149" s="122" t="s">
        <v>358</v>
      </c>
      <c r="D149" s="122" t="s">
        <v>90</v>
      </c>
      <c r="E149" s="122" t="s">
        <v>453</v>
      </c>
      <c r="F149" s="122" t="s">
        <v>396</v>
      </c>
      <c r="G149" s="121">
        <v>60300</v>
      </c>
      <c r="H149" s="121">
        <v>60200</v>
      </c>
      <c r="I149" s="121">
        <v>60100</v>
      </c>
    </row>
    <row r="150" spans="1:9" ht="38.25" x14ac:dyDescent="0.2">
      <c r="A150" s="118" t="s">
        <v>454</v>
      </c>
      <c r="B150" s="119" t="s">
        <v>329</v>
      </c>
      <c r="C150" s="122" t="s">
        <v>152</v>
      </c>
      <c r="D150" s="120"/>
      <c r="E150" s="120"/>
      <c r="F150" s="120"/>
      <c r="G150" s="121">
        <v>282800</v>
      </c>
      <c r="H150" s="121">
        <v>28400</v>
      </c>
      <c r="I150" s="121">
        <v>28400</v>
      </c>
    </row>
    <row r="151" spans="1:9" x14ac:dyDescent="0.2">
      <c r="A151" s="118" t="s">
        <v>61</v>
      </c>
      <c r="B151" s="119" t="s">
        <v>329</v>
      </c>
      <c r="C151" s="122" t="s">
        <v>152</v>
      </c>
      <c r="D151" s="122" t="s">
        <v>93</v>
      </c>
      <c r="E151" s="120"/>
      <c r="F151" s="120"/>
      <c r="G151" s="121">
        <v>282800</v>
      </c>
      <c r="H151" s="121">
        <v>28400</v>
      </c>
      <c r="I151" s="121">
        <v>28400</v>
      </c>
    </row>
    <row r="152" spans="1:9" ht="25.5" x14ac:dyDescent="0.2">
      <c r="A152" s="118" t="s">
        <v>355</v>
      </c>
      <c r="B152" s="119" t="s">
        <v>329</v>
      </c>
      <c r="C152" s="122" t="s">
        <v>152</v>
      </c>
      <c r="D152" s="122" t="s">
        <v>93</v>
      </c>
      <c r="E152" s="122" t="s">
        <v>386</v>
      </c>
      <c r="F152" s="120"/>
      <c r="G152" s="121">
        <v>282800</v>
      </c>
      <c r="H152" s="121">
        <v>28400</v>
      </c>
      <c r="I152" s="121">
        <v>28400</v>
      </c>
    </row>
    <row r="153" spans="1:9" x14ac:dyDescent="0.2">
      <c r="A153" s="118" t="s">
        <v>219</v>
      </c>
      <c r="B153" s="119" t="s">
        <v>329</v>
      </c>
      <c r="C153" s="122" t="s">
        <v>152</v>
      </c>
      <c r="D153" s="122" t="s">
        <v>93</v>
      </c>
      <c r="E153" s="122" t="s">
        <v>387</v>
      </c>
      <c r="F153" s="120"/>
      <c r="G153" s="121">
        <v>282800</v>
      </c>
      <c r="H153" s="121">
        <v>28400</v>
      </c>
      <c r="I153" s="121">
        <v>28400</v>
      </c>
    </row>
    <row r="154" spans="1:9" ht="54.75" customHeight="1" x14ac:dyDescent="0.2">
      <c r="A154" s="118" t="s">
        <v>388</v>
      </c>
      <c r="B154" s="119" t="s">
        <v>329</v>
      </c>
      <c r="C154" s="122" t="s">
        <v>152</v>
      </c>
      <c r="D154" s="122" t="s">
        <v>93</v>
      </c>
      <c r="E154" s="122" t="s">
        <v>389</v>
      </c>
      <c r="F154" s="120"/>
      <c r="G154" s="121">
        <v>282800</v>
      </c>
      <c r="H154" s="121">
        <v>28400</v>
      </c>
      <c r="I154" s="121">
        <v>28400</v>
      </c>
    </row>
    <row r="155" spans="1:9" ht="69.75" customHeight="1" x14ac:dyDescent="0.2">
      <c r="A155" s="118" t="s">
        <v>87</v>
      </c>
      <c r="B155" s="119" t="s">
        <v>329</v>
      </c>
      <c r="C155" s="122" t="s">
        <v>152</v>
      </c>
      <c r="D155" s="122" t="s">
        <v>93</v>
      </c>
      <c r="E155" s="122" t="s">
        <v>455</v>
      </c>
      <c r="F155" s="120"/>
      <c r="G155" s="121">
        <v>28100</v>
      </c>
      <c r="H155" s="121">
        <v>28100</v>
      </c>
      <c r="I155" s="121">
        <v>28100</v>
      </c>
    </row>
    <row r="156" spans="1:9" x14ac:dyDescent="0.2">
      <c r="A156" s="118" t="s">
        <v>417</v>
      </c>
      <c r="B156" s="119" t="s">
        <v>329</v>
      </c>
      <c r="C156" s="122" t="s">
        <v>152</v>
      </c>
      <c r="D156" s="122" t="s">
        <v>93</v>
      </c>
      <c r="E156" s="122" t="s">
        <v>455</v>
      </c>
      <c r="F156" s="122" t="s">
        <v>418</v>
      </c>
      <c r="G156" s="121">
        <v>28100</v>
      </c>
      <c r="H156" s="121">
        <v>28100</v>
      </c>
      <c r="I156" s="121">
        <v>28100</v>
      </c>
    </row>
    <row r="157" spans="1:9" x14ac:dyDescent="0.2">
      <c r="A157" s="118" t="s">
        <v>46</v>
      </c>
      <c r="B157" s="119" t="s">
        <v>329</v>
      </c>
      <c r="C157" s="122" t="s">
        <v>152</v>
      </c>
      <c r="D157" s="122" t="s">
        <v>93</v>
      </c>
      <c r="E157" s="122" t="s">
        <v>455</v>
      </c>
      <c r="F157" s="122" t="s">
        <v>419</v>
      </c>
      <c r="G157" s="121">
        <v>28100</v>
      </c>
      <c r="H157" s="121">
        <v>28100</v>
      </c>
      <c r="I157" s="121">
        <v>28100</v>
      </c>
    </row>
    <row r="158" spans="1:9" ht="102" x14ac:dyDescent="0.2">
      <c r="A158" s="118" t="s">
        <v>88</v>
      </c>
      <c r="B158" s="119" t="s">
        <v>329</v>
      </c>
      <c r="C158" s="122" t="s">
        <v>152</v>
      </c>
      <c r="D158" s="122" t="s">
        <v>93</v>
      </c>
      <c r="E158" s="122" t="s">
        <v>456</v>
      </c>
      <c r="F158" s="120"/>
      <c r="G158" s="121">
        <v>254400</v>
      </c>
      <c r="H158" s="121">
        <v>0</v>
      </c>
      <c r="I158" s="121">
        <v>0</v>
      </c>
    </row>
    <row r="159" spans="1:9" x14ac:dyDescent="0.2">
      <c r="A159" s="118" t="s">
        <v>417</v>
      </c>
      <c r="B159" s="119" t="s">
        <v>329</v>
      </c>
      <c r="C159" s="122" t="s">
        <v>152</v>
      </c>
      <c r="D159" s="122" t="s">
        <v>93</v>
      </c>
      <c r="E159" s="122" t="s">
        <v>456</v>
      </c>
      <c r="F159" s="122" t="s">
        <v>418</v>
      </c>
      <c r="G159" s="121">
        <v>254400</v>
      </c>
      <c r="H159" s="121">
        <v>0</v>
      </c>
      <c r="I159" s="121">
        <v>0</v>
      </c>
    </row>
    <row r="160" spans="1:9" x14ac:dyDescent="0.2">
      <c r="A160" s="118" t="s">
        <v>46</v>
      </c>
      <c r="B160" s="119" t="s">
        <v>329</v>
      </c>
      <c r="C160" s="122" t="s">
        <v>152</v>
      </c>
      <c r="D160" s="122" t="s">
        <v>93</v>
      </c>
      <c r="E160" s="122" t="s">
        <v>456</v>
      </c>
      <c r="F160" s="122" t="s">
        <v>419</v>
      </c>
      <c r="G160" s="121">
        <v>254400</v>
      </c>
      <c r="H160" s="121">
        <v>0</v>
      </c>
      <c r="I160" s="121">
        <v>0</v>
      </c>
    </row>
    <row r="161" spans="1:9" ht="102" x14ac:dyDescent="0.2">
      <c r="A161" s="118" t="s">
        <v>134</v>
      </c>
      <c r="B161" s="119" t="s">
        <v>329</v>
      </c>
      <c r="C161" s="122" t="s">
        <v>152</v>
      </c>
      <c r="D161" s="122" t="s">
        <v>93</v>
      </c>
      <c r="E161" s="122" t="s">
        <v>457</v>
      </c>
      <c r="F161" s="120"/>
      <c r="G161" s="121">
        <v>300</v>
      </c>
      <c r="H161" s="121">
        <v>300</v>
      </c>
      <c r="I161" s="121">
        <v>300</v>
      </c>
    </row>
    <row r="162" spans="1:9" x14ac:dyDescent="0.2">
      <c r="A162" s="118" t="s">
        <v>417</v>
      </c>
      <c r="B162" s="119" t="s">
        <v>329</v>
      </c>
      <c r="C162" s="122" t="s">
        <v>152</v>
      </c>
      <c r="D162" s="122" t="s">
        <v>93</v>
      </c>
      <c r="E162" s="122" t="s">
        <v>457</v>
      </c>
      <c r="F162" s="122" t="s">
        <v>418</v>
      </c>
      <c r="G162" s="121">
        <v>300</v>
      </c>
      <c r="H162" s="121">
        <v>300</v>
      </c>
      <c r="I162" s="121">
        <v>300</v>
      </c>
    </row>
    <row r="163" spans="1:9" x14ac:dyDescent="0.2">
      <c r="A163" s="118" t="s">
        <v>46</v>
      </c>
      <c r="B163" s="119" t="s">
        <v>329</v>
      </c>
      <c r="C163" s="122" t="s">
        <v>152</v>
      </c>
      <c r="D163" s="122" t="s">
        <v>93</v>
      </c>
      <c r="E163" s="122" t="s">
        <v>457</v>
      </c>
      <c r="F163" s="122" t="s">
        <v>419</v>
      </c>
      <c r="G163" s="121">
        <v>300</v>
      </c>
      <c r="H163" s="121">
        <v>300</v>
      </c>
      <c r="I163" s="121">
        <v>300</v>
      </c>
    </row>
    <row r="164" spans="1:9" ht="14.25" customHeight="1" x14ac:dyDescent="0.2">
      <c r="A164" s="56" t="s">
        <v>62</v>
      </c>
      <c r="B164" s="38" t="s">
        <v>458</v>
      </c>
      <c r="C164" s="38" t="s">
        <v>258</v>
      </c>
      <c r="D164" s="38"/>
      <c r="E164" s="38"/>
      <c r="F164" s="66"/>
      <c r="G164" s="10"/>
      <c r="H164" s="123">
        <v>298</v>
      </c>
      <c r="I164" s="123">
        <v>624</v>
      </c>
    </row>
    <row r="165" spans="1:9" ht="14.25" customHeight="1" x14ac:dyDescent="0.2">
      <c r="A165" s="56" t="s">
        <v>62</v>
      </c>
      <c r="B165" s="38" t="s">
        <v>458</v>
      </c>
      <c r="C165" s="38" t="s">
        <v>258</v>
      </c>
      <c r="D165" s="38" t="s">
        <v>258</v>
      </c>
      <c r="E165" s="38"/>
      <c r="F165" s="66"/>
      <c r="G165" s="10"/>
      <c r="H165" s="123">
        <v>298</v>
      </c>
      <c r="I165" s="123">
        <v>624</v>
      </c>
    </row>
    <row r="166" spans="1:9" x14ac:dyDescent="0.2">
      <c r="A166" s="39" t="s">
        <v>89</v>
      </c>
      <c r="B166" s="38"/>
      <c r="C166" s="38"/>
      <c r="D166" s="38"/>
      <c r="E166" s="38"/>
      <c r="F166" s="66"/>
      <c r="G166" s="37">
        <v>20773.3</v>
      </c>
      <c r="H166" s="37">
        <v>11951</v>
      </c>
      <c r="I166" s="37">
        <v>12656.5</v>
      </c>
    </row>
  </sheetData>
  <mergeCells count="13">
    <mergeCell ref="A5:I6"/>
    <mergeCell ref="A1:I1"/>
    <mergeCell ref="A2:I2"/>
    <mergeCell ref="A3:I3"/>
    <mergeCell ref="A4:I4"/>
    <mergeCell ref="A7:I7"/>
    <mergeCell ref="G8:I8"/>
    <mergeCell ref="A8:A9"/>
    <mergeCell ref="B8:B9"/>
    <mergeCell ref="C8:C9"/>
    <mergeCell ref="D8:D9"/>
    <mergeCell ref="E8:E9"/>
    <mergeCell ref="F8:F9"/>
  </mergeCells>
  <pageMargins left="0.70866141732283472" right="0.19685039370078741" top="0.19685039370078741" bottom="0.19685039370078741" header="0.31496062992125984" footer="0.19685039370078741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tabSelected="1" zoomScale="106" zoomScaleNormal="106" workbookViewId="0">
      <selection activeCell="Q27" sqref="Q27"/>
    </sheetView>
  </sheetViews>
  <sheetFormatPr defaultColWidth="8.85546875" defaultRowHeight="12.75" x14ac:dyDescent="0.2"/>
  <cols>
    <col min="1" max="1" width="49.28515625" style="48" customWidth="1"/>
    <col min="2" max="2" width="3.7109375" style="48" customWidth="1"/>
    <col min="3" max="3" width="5.7109375" style="48" customWidth="1"/>
    <col min="4" max="4" width="13" style="48" customWidth="1"/>
    <col min="5" max="5" width="7.7109375" style="48" customWidth="1"/>
    <col min="6" max="6" width="9.42578125" style="48" customWidth="1"/>
    <col min="7" max="7" width="8" style="48" customWidth="1"/>
    <col min="8" max="16384" width="8.85546875" style="48"/>
  </cols>
  <sheetData>
    <row r="1" spans="1:8" x14ac:dyDescent="0.2">
      <c r="A1" s="176" t="s">
        <v>205</v>
      </c>
      <c r="B1" s="176"/>
      <c r="C1" s="176"/>
      <c r="D1" s="176"/>
      <c r="E1" s="176"/>
      <c r="F1" s="176"/>
      <c r="G1" s="176"/>
    </row>
    <row r="2" spans="1:8" x14ac:dyDescent="0.2">
      <c r="A2" s="176" t="s">
        <v>63</v>
      </c>
      <c r="B2" s="176"/>
      <c r="C2" s="176"/>
      <c r="D2" s="176"/>
      <c r="E2" s="176"/>
      <c r="F2" s="176"/>
      <c r="G2" s="176"/>
    </row>
    <row r="3" spans="1:8" x14ac:dyDescent="0.2">
      <c r="A3" s="176" t="s">
        <v>327</v>
      </c>
      <c r="B3" s="176"/>
      <c r="C3" s="176"/>
      <c r="D3" s="176"/>
      <c r="E3" s="176"/>
      <c r="F3" s="176"/>
      <c r="G3" s="176"/>
    </row>
    <row r="4" spans="1:8" x14ac:dyDescent="0.2">
      <c r="A4" s="176" t="s">
        <v>274</v>
      </c>
      <c r="B4" s="176"/>
      <c r="C4" s="176"/>
      <c r="D4" s="176"/>
      <c r="E4" s="176"/>
      <c r="F4" s="176"/>
      <c r="G4" s="176"/>
    </row>
    <row r="5" spans="1:8" ht="13.15" customHeight="1" x14ac:dyDescent="0.2">
      <c r="A5" s="178" t="s">
        <v>275</v>
      </c>
      <c r="B5" s="178"/>
      <c r="C5" s="178"/>
      <c r="D5" s="178"/>
      <c r="E5" s="178"/>
      <c r="F5" s="178"/>
      <c r="G5" s="178"/>
    </row>
    <row r="6" spans="1:8" ht="40.5" customHeight="1" x14ac:dyDescent="0.2">
      <c r="A6" s="178"/>
      <c r="B6" s="178"/>
      <c r="C6" s="178"/>
      <c r="D6" s="178"/>
      <c r="E6" s="178"/>
      <c r="F6" s="178"/>
      <c r="G6" s="178"/>
    </row>
    <row r="7" spans="1:8" ht="23.25" customHeight="1" x14ac:dyDescent="0.2">
      <c r="A7" s="180" t="s">
        <v>64</v>
      </c>
      <c r="B7" s="180"/>
      <c r="C7" s="180"/>
      <c r="D7" s="180"/>
      <c r="E7" s="180"/>
      <c r="F7" s="180"/>
      <c r="G7" s="180"/>
    </row>
    <row r="8" spans="1:8" ht="13.15" customHeight="1" x14ac:dyDescent="0.2">
      <c r="A8" s="181" t="s">
        <v>65</v>
      </c>
      <c r="B8" s="181" t="s">
        <v>67</v>
      </c>
      <c r="C8" s="181" t="s">
        <v>68</v>
      </c>
      <c r="D8" s="181" t="s">
        <v>69</v>
      </c>
      <c r="E8" s="181" t="s">
        <v>70</v>
      </c>
      <c r="F8" s="183" t="s">
        <v>3</v>
      </c>
      <c r="G8" s="184"/>
      <c r="H8" s="185"/>
    </row>
    <row r="9" spans="1:8" ht="13.5" customHeight="1" x14ac:dyDescent="0.2">
      <c r="A9" s="182"/>
      <c r="B9" s="182"/>
      <c r="C9" s="182"/>
      <c r="D9" s="182"/>
      <c r="E9" s="182"/>
      <c r="F9" s="69">
        <v>2024</v>
      </c>
      <c r="G9" s="69">
        <v>2025</v>
      </c>
      <c r="H9" s="69">
        <v>2026</v>
      </c>
    </row>
    <row r="10" spans="1:8" ht="15" customHeight="1" x14ac:dyDescent="0.2">
      <c r="A10" s="69">
        <v>1</v>
      </c>
      <c r="B10" s="69">
        <v>3</v>
      </c>
      <c r="C10" s="69">
        <v>4</v>
      </c>
      <c r="D10" s="69">
        <v>5</v>
      </c>
      <c r="E10" s="69">
        <v>6</v>
      </c>
      <c r="F10" s="69">
        <v>7</v>
      </c>
      <c r="G10" s="69">
        <v>8</v>
      </c>
      <c r="H10" s="69">
        <v>9</v>
      </c>
    </row>
    <row r="11" spans="1:8" ht="17.25" customHeight="1" x14ac:dyDescent="0.2">
      <c r="A11" s="39" t="s">
        <v>369</v>
      </c>
      <c r="B11" s="40"/>
      <c r="C11" s="40"/>
      <c r="D11" s="39"/>
      <c r="E11" s="39"/>
      <c r="F11" s="37">
        <f>F12+F29+F37+F44+F65+F100+F122+F115</f>
        <v>20773.3</v>
      </c>
      <c r="G11" s="37">
        <f>G12+G29+G37+G44+G65+G100+G122+G115+G133</f>
        <v>11951</v>
      </c>
      <c r="H11" s="37">
        <f>H12+H29+H37+H44+H65+H100+H122+H115+H133</f>
        <v>12656.500000000002</v>
      </c>
    </row>
    <row r="12" spans="1:8" ht="14.25" customHeight="1" x14ac:dyDescent="0.2">
      <c r="A12" s="41" t="s">
        <v>48</v>
      </c>
      <c r="B12" s="42" t="s">
        <v>90</v>
      </c>
      <c r="C12" s="42"/>
      <c r="D12" s="41"/>
      <c r="E12" s="41"/>
      <c r="F12" s="36">
        <v>4706.6000000000004</v>
      </c>
      <c r="G12" s="36">
        <f>G13+G19</f>
        <v>4326</v>
      </c>
      <c r="H12" s="36">
        <f>H13+H19</f>
        <v>4245</v>
      </c>
    </row>
    <row r="13" spans="1:8" ht="40.15" customHeight="1" x14ac:dyDescent="0.2">
      <c r="A13" s="66" t="s">
        <v>49</v>
      </c>
      <c r="B13" s="38" t="s">
        <v>90</v>
      </c>
      <c r="C13" s="38" t="s">
        <v>91</v>
      </c>
      <c r="D13" s="66"/>
      <c r="E13" s="66"/>
      <c r="F13" s="10">
        <f t="shared" ref="F13:H17" si="0">F14</f>
        <v>910</v>
      </c>
      <c r="G13" s="10">
        <f t="shared" si="0"/>
        <v>910</v>
      </c>
      <c r="H13" s="10">
        <f t="shared" si="0"/>
        <v>910</v>
      </c>
    </row>
    <row r="14" spans="1:8" ht="55.5" customHeight="1" x14ac:dyDescent="0.2">
      <c r="A14" s="66" t="s">
        <v>360</v>
      </c>
      <c r="B14" s="38" t="s">
        <v>90</v>
      </c>
      <c r="C14" s="38" t="s">
        <v>91</v>
      </c>
      <c r="D14" s="66" t="s">
        <v>71</v>
      </c>
      <c r="E14" s="66"/>
      <c r="F14" s="10">
        <f t="shared" si="0"/>
        <v>910</v>
      </c>
      <c r="G14" s="10">
        <f t="shared" si="0"/>
        <v>910</v>
      </c>
      <c r="H14" s="10">
        <f t="shared" si="0"/>
        <v>910</v>
      </c>
    </row>
    <row r="15" spans="1:8" ht="24.75" customHeight="1" x14ac:dyDescent="0.2">
      <c r="A15" s="66" t="s">
        <v>219</v>
      </c>
      <c r="B15" s="38" t="s">
        <v>90</v>
      </c>
      <c r="C15" s="38" t="s">
        <v>91</v>
      </c>
      <c r="D15" s="66" t="s">
        <v>81</v>
      </c>
      <c r="E15" s="66"/>
      <c r="F15" s="10">
        <f t="shared" si="0"/>
        <v>910</v>
      </c>
      <c r="G15" s="10">
        <f>G16</f>
        <v>910</v>
      </c>
      <c r="H15" s="10">
        <f t="shared" si="0"/>
        <v>910</v>
      </c>
    </row>
    <row r="16" spans="1:8" ht="43.5" customHeight="1" x14ac:dyDescent="0.2">
      <c r="A16" s="66" t="s">
        <v>220</v>
      </c>
      <c r="B16" s="38" t="s">
        <v>90</v>
      </c>
      <c r="C16" s="38" t="s">
        <v>91</v>
      </c>
      <c r="D16" s="66" t="s">
        <v>221</v>
      </c>
      <c r="E16" s="66"/>
      <c r="F16" s="10">
        <f t="shared" si="0"/>
        <v>910</v>
      </c>
      <c r="G16" s="10">
        <f t="shared" si="0"/>
        <v>910</v>
      </c>
      <c r="H16" s="10">
        <f t="shared" si="0"/>
        <v>910</v>
      </c>
    </row>
    <row r="17" spans="1:17" ht="15" customHeight="1" x14ac:dyDescent="0.2">
      <c r="A17" s="66" t="s">
        <v>72</v>
      </c>
      <c r="B17" s="38" t="s">
        <v>90</v>
      </c>
      <c r="C17" s="38" t="s">
        <v>91</v>
      </c>
      <c r="D17" s="66" t="s">
        <v>222</v>
      </c>
      <c r="E17" s="66"/>
      <c r="F17" s="10">
        <f>F18</f>
        <v>910</v>
      </c>
      <c r="G17" s="10">
        <f t="shared" si="0"/>
        <v>910</v>
      </c>
      <c r="H17" s="10">
        <f t="shared" si="0"/>
        <v>910</v>
      </c>
    </row>
    <row r="18" spans="1:17" ht="24.75" customHeight="1" x14ac:dyDescent="0.2">
      <c r="A18" s="66" t="s">
        <v>73</v>
      </c>
      <c r="B18" s="38" t="s">
        <v>90</v>
      </c>
      <c r="C18" s="38" t="s">
        <v>91</v>
      </c>
      <c r="D18" s="66" t="s">
        <v>222</v>
      </c>
      <c r="E18" s="66">
        <v>120</v>
      </c>
      <c r="F18" s="10">
        <v>910</v>
      </c>
      <c r="G18" s="10">
        <v>910</v>
      </c>
      <c r="H18" s="10">
        <v>910</v>
      </c>
    </row>
    <row r="19" spans="1:17" ht="52.9" customHeight="1" x14ac:dyDescent="0.2">
      <c r="A19" s="66" t="s">
        <v>50</v>
      </c>
      <c r="B19" s="38" t="s">
        <v>90</v>
      </c>
      <c r="C19" s="38" t="s">
        <v>92</v>
      </c>
      <c r="D19" s="66"/>
      <c r="E19" s="66"/>
      <c r="F19" s="10">
        <f>F20</f>
        <v>119013</v>
      </c>
      <c r="G19" s="10">
        <f>G20</f>
        <v>3416</v>
      </c>
      <c r="H19" s="10">
        <f>H20</f>
        <v>3335</v>
      </c>
    </row>
    <row r="20" spans="1:17" ht="52.15" customHeight="1" x14ac:dyDescent="0.2">
      <c r="A20" s="66" t="s">
        <v>361</v>
      </c>
      <c r="B20" s="38" t="s">
        <v>90</v>
      </c>
      <c r="C20" s="38" t="s">
        <v>92</v>
      </c>
      <c r="D20" s="66" t="s">
        <v>71</v>
      </c>
      <c r="E20" s="66"/>
      <c r="F20" s="10">
        <f t="shared" ref="F20:H21" si="1">F21</f>
        <v>119013</v>
      </c>
      <c r="G20" s="10">
        <f t="shared" si="1"/>
        <v>3416</v>
      </c>
      <c r="H20" s="10">
        <f t="shared" si="1"/>
        <v>3335</v>
      </c>
    </row>
    <row r="21" spans="1:17" ht="24.75" customHeight="1" x14ac:dyDescent="0.2">
      <c r="A21" s="66" t="s">
        <v>219</v>
      </c>
      <c r="B21" s="38" t="s">
        <v>90</v>
      </c>
      <c r="C21" s="38" t="s">
        <v>92</v>
      </c>
      <c r="D21" s="66" t="s">
        <v>81</v>
      </c>
      <c r="E21" s="66"/>
      <c r="F21" s="10">
        <f t="shared" si="1"/>
        <v>119013</v>
      </c>
      <c r="G21" s="10">
        <f t="shared" si="1"/>
        <v>3416</v>
      </c>
      <c r="H21" s="10">
        <f t="shared" si="1"/>
        <v>3335</v>
      </c>
    </row>
    <row r="22" spans="1:17" ht="54.6" customHeight="1" x14ac:dyDescent="0.2">
      <c r="A22" s="66" t="s">
        <v>223</v>
      </c>
      <c r="B22" s="38" t="s">
        <v>90</v>
      </c>
      <c r="C22" s="38" t="s">
        <v>92</v>
      </c>
      <c r="D22" s="66" t="s">
        <v>221</v>
      </c>
      <c r="E22" s="66"/>
      <c r="F22" s="10">
        <f>F23+F27</f>
        <v>119013</v>
      </c>
      <c r="G22" s="10">
        <f t="shared" ref="G22:H22" si="2">G23+G27</f>
        <v>3416</v>
      </c>
      <c r="H22" s="10">
        <f t="shared" si="2"/>
        <v>3335</v>
      </c>
    </row>
    <row r="23" spans="1:17" ht="13.5" customHeight="1" x14ac:dyDescent="0.2">
      <c r="A23" s="66" t="s">
        <v>74</v>
      </c>
      <c r="B23" s="38" t="s">
        <v>90</v>
      </c>
      <c r="C23" s="38" t="s">
        <v>92</v>
      </c>
      <c r="D23" s="66" t="s">
        <v>224</v>
      </c>
      <c r="E23" s="66"/>
      <c r="F23" s="10">
        <f>F24+F25+F26</f>
        <v>118473</v>
      </c>
      <c r="G23" s="10">
        <f>G24+G25+G26</f>
        <v>2876</v>
      </c>
      <c r="H23" s="10">
        <f t="shared" ref="H23" si="3">H24+H25+H26</f>
        <v>2795</v>
      </c>
    </row>
    <row r="24" spans="1:17" ht="29.45" customHeight="1" x14ac:dyDescent="0.2">
      <c r="A24" s="66" t="s">
        <v>73</v>
      </c>
      <c r="B24" s="38" t="s">
        <v>90</v>
      </c>
      <c r="C24" s="38" t="s">
        <v>92</v>
      </c>
      <c r="D24" s="66" t="s">
        <v>224</v>
      </c>
      <c r="E24" s="66">
        <v>120</v>
      </c>
      <c r="F24" s="10">
        <v>1356</v>
      </c>
      <c r="G24" s="10">
        <v>1316</v>
      </c>
      <c r="H24" s="10">
        <v>1316</v>
      </c>
    </row>
    <row r="25" spans="1:17" ht="26.25" customHeight="1" x14ac:dyDescent="0.2">
      <c r="A25" s="66" t="s">
        <v>75</v>
      </c>
      <c r="B25" s="38" t="s">
        <v>90</v>
      </c>
      <c r="C25" s="38" t="s">
        <v>92</v>
      </c>
      <c r="D25" s="66" t="s">
        <v>224</v>
      </c>
      <c r="E25" s="66">
        <v>240</v>
      </c>
      <c r="F25" s="10">
        <f>'Приложение 4'!G25</f>
        <v>117000</v>
      </c>
      <c r="G25" s="10">
        <v>1443</v>
      </c>
      <c r="H25" s="10">
        <v>1362</v>
      </c>
    </row>
    <row r="26" spans="1:17" ht="14.25" customHeight="1" x14ac:dyDescent="0.2">
      <c r="A26" s="66" t="s">
        <v>76</v>
      </c>
      <c r="B26" s="38" t="s">
        <v>90</v>
      </c>
      <c r="C26" s="38" t="s">
        <v>92</v>
      </c>
      <c r="D26" s="66" t="s">
        <v>224</v>
      </c>
      <c r="E26" s="66">
        <v>850</v>
      </c>
      <c r="F26" s="10">
        <v>117</v>
      </c>
      <c r="G26" s="10">
        <v>117</v>
      </c>
      <c r="H26" s="10">
        <v>117</v>
      </c>
    </row>
    <row r="27" spans="1:17" ht="14.25" customHeight="1" x14ac:dyDescent="0.2">
      <c r="A27" s="66" t="s">
        <v>218</v>
      </c>
      <c r="B27" s="38" t="s">
        <v>90</v>
      </c>
      <c r="C27" s="38" t="s">
        <v>92</v>
      </c>
      <c r="D27" s="66" t="s">
        <v>225</v>
      </c>
      <c r="E27" s="66"/>
      <c r="F27" s="10">
        <f>F28</f>
        <v>540</v>
      </c>
      <c r="G27" s="10">
        <f t="shared" ref="G27:H27" si="4">G28</f>
        <v>540</v>
      </c>
      <c r="H27" s="10">
        <f t="shared" si="4"/>
        <v>540</v>
      </c>
      <c r="Q27" s="48">
        <v>1</v>
      </c>
    </row>
    <row r="28" spans="1:17" ht="29.45" customHeight="1" x14ac:dyDescent="0.2">
      <c r="A28" s="66" t="s">
        <v>73</v>
      </c>
      <c r="B28" s="38" t="s">
        <v>90</v>
      </c>
      <c r="C28" s="38" t="s">
        <v>92</v>
      </c>
      <c r="D28" s="66" t="s">
        <v>225</v>
      </c>
      <c r="E28" s="66">
        <v>120</v>
      </c>
      <c r="F28" s="10">
        <v>540</v>
      </c>
      <c r="G28" s="10">
        <v>540</v>
      </c>
      <c r="H28" s="10">
        <v>540</v>
      </c>
    </row>
    <row r="29" spans="1:17" ht="15" customHeight="1" x14ac:dyDescent="0.2">
      <c r="A29" s="41" t="s">
        <v>51</v>
      </c>
      <c r="B29" s="42" t="s">
        <v>91</v>
      </c>
      <c r="C29" s="42"/>
      <c r="D29" s="42"/>
      <c r="E29" s="43"/>
      <c r="F29" s="36">
        <f t="shared" ref="F29:H33" si="5">F30</f>
        <v>154.39999999999998</v>
      </c>
      <c r="G29" s="36">
        <f t="shared" si="5"/>
        <v>170.1</v>
      </c>
      <c r="H29" s="36">
        <f t="shared" si="5"/>
        <v>186.3</v>
      </c>
    </row>
    <row r="30" spans="1:17" ht="15" customHeight="1" x14ac:dyDescent="0.2">
      <c r="A30" s="56" t="s">
        <v>77</v>
      </c>
      <c r="B30" s="38" t="s">
        <v>91</v>
      </c>
      <c r="C30" s="38" t="s">
        <v>93</v>
      </c>
      <c r="D30" s="38"/>
      <c r="E30" s="44"/>
      <c r="F30" s="10">
        <f t="shared" si="5"/>
        <v>154.39999999999998</v>
      </c>
      <c r="G30" s="10">
        <f t="shared" si="5"/>
        <v>170.1</v>
      </c>
      <c r="H30" s="10">
        <f t="shared" si="5"/>
        <v>186.3</v>
      </c>
    </row>
    <row r="31" spans="1:17" ht="54.6" customHeight="1" x14ac:dyDescent="0.2">
      <c r="A31" s="56" t="s">
        <v>362</v>
      </c>
      <c r="B31" s="38" t="s">
        <v>91</v>
      </c>
      <c r="C31" s="38" t="s">
        <v>93</v>
      </c>
      <c r="D31" s="38" t="s">
        <v>71</v>
      </c>
      <c r="E31" s="44"/>
      <c r="F31" s="10">
        <f t="shared" si="5"/>
        <v>154.39999999999998</v>
      </c>
      <c r="G31" s="10">
        <f t="shared" si="5"/>
        <v>170.1</v>
      </c>
      <c r="H31" s="10">
        <f t="shared" si="5"/>
        <v>186.3</v>
      </c>
    </row>
    <row r="32" spans="1:17" ht="26.25" customHeight="1" x14ac:dyDescent="0.2">
      <c r="A32" s="56" t="s">
        <v>219</v>
      </c>
      <c r="B32" s="38" t="s">
        <v>91</v>
      </c>
      <c r="C32" s="38" t="s">
        <v>93</v>
      </c>
      <c r="D32" s="38" t="s">
        <v>81</v>
      </c>
      <c r="E32" s="44"/>
      <c r="F32" s="10">
        <f t="shared" si="5"/>
        <v>154.39999999999998</v>
      </c>
      <c r="G32" s="10">
        <f t="shared" si="5"/>
        <v>170.1</v>
      </c>
      <c r="H32" s="10">
        <f t="shared" si="5"/>
        <v>186.3</v>
      </c>
    </row>
    <row r="33" spans="1:8" ht="45" customHeight="1" x14ac:dyDescent="0.2">
      <c r="A33" s="56" t="s">
        <v>248</v>
      </c>
      <c r="B33" s="38" t="s">
        <v>91</v>
      </c>
      <c r="C33" s="38" t="s">
        <v>93</v>
      </c>
      <c r="D33" s="38" t="s">
        <v>221</v>
      </c>
      <c r="E33" s="44"/>
      <c r="F33" s="10">
        <f t="shared" si="5"/>
        <v>154.39999999999998</v>
      </c>
      <c r="G33" s="10">
        <f t="shared" si="5"/>
        <v>170.1</v>
      </c>
      <c r="H33" s="10">
        <f t="shared" si="5"/>
        <v>186.3</v>
      </c>
    </row>
    <row r="34" spans="1:8" ht="47.45" customHeight="1" x14ac:dyDescent="0.2">
      <c r="A34" s="18" t="s">
        <v>249</v>
      </c>
      <c r="B34" s="38" t="s">
        <v>91</v>
      </c>
      <c r="C34" s="38" t="s">
        <v>93</v>
      </c>
      <c r="D34" s="38" t="s">
        <v>250</v>
      </c>
      <c r="E34" s="66"/>
      <c r="F34" s="10">
        <f>F35+F36</f>
        <v>154.39999999999998</v>
      </c>
      <c r="G34" s="10">
        <f>G35+G36</f>
        <v>170.1</v>
      </c>
      <c r="H34" s="10">
        <f>H35+H36</f>
        <v>186.3</v>
      </c>
    </row>
    <row r="35" spans="1:8" ht="33" customHeight="1" x14ac:dyDescent="0.2">
      <c r="A35" s="56" t="s">
        <v>73</v>
      </c>
      <c r="B35" s="38" t="s">
        <v>91</v>
      </c>
      <c r="C35" s="38" t="s">
        <v>93</v>
      </c>
      <c r="D35" s="38" t="s">
        <v>250</v>
      </c>
      <c r="E35" s="66">
        <v>120</v>
      </c>
      <c r="F35" s="10">
        <v>150.19999999999999</v>
      </c>
      <c r="G35" s="10">
        <v>164</v>
      </c>
      <c r="H35" s="10">
        <v>180</v>
      </c>
    </row>
    <row r="36" spans="1:8" ht="46.15" customHeight="1" x14ac:dyDescent="0.2">
      <c r="A36" s="56" t="s">
        <v>75</v>
      </c>
      <c r="B36" s="38" t="s">
        <v>91</v>
      </c>
      <c r="C36" s="38" t="s">
        <v>93</v>
      </c>
      <c r="D36" s="38" t="s">
        <v>250</v>
      </c>
      <c r="E36" s="66">
        <v>240</v>
      </c>
      <c r="F36" s="10">
        <v>4.2</v>
      </c>
      <c r="G36" s="10">
        <v>6.1</v>
      </c>
      <c r="H36" s="10">
        <v>6.3</v>
      </c>
    </row>
    <row r="37" spans="1:8" ht="28.9" customHeight="1" x14ac:dyDescent="0.2">
      <c r="A37" s="41" t="s">
        <v>52</v>
      </c>
      <c r="B37" s="42" t="s">
        <v>93</v>
      </c>
      <c r="C37" s="42"/>
      <c r="D37" s="42"/>
      <c r="E37" s="41"/>
      <c r="F37" s="36">
        <f>F38</f>
        <v>1337.6</v>
      </c>
      <c r="G37" s="36">
        <f t="shared" ref="G37:H37" si="6">G38</f>
        <v>1530</v>
      </c>
      <c r="H37" s="36">
        <f t="shared" si="6"/>
        <v>1575</v>
      </c>
    </row>
    <row r="38" spans="1:8" ht="42.6" customHeight="1" x14ac:dyDescent="0.2">
      <c r="A38" s="66" t="s">
        <v>192</v>
      </c>
      <c r="B38" s="38" t="s">
        <v>93</v>
      </c>
      <c r="C38" s="38">
        <v>10</v>
      </c>
      <c r="D38" s="38"/>
      <c r="E38" s="66"/>
      <c r="F38" s="10">
        <f t="shared" ref="F38:H42" si="7">F39</f>
        <v>1337.6</v>
      </c>
      <c r="G38" s="10">
        <f t="shared" si="7"/>
        <v>1530</v>
      </c>
      <c r="H38" s="10">
        <f t="shared" si="7"/>
        <v>1575</v>
      </c>
    </row>
    <row r="39" spans="1:8" ht="52.9" customHeight="1" x14ac:dyDescent="0.2">
      <c r="A39" s="66" t="s">
        <v>361</v>
      </c>
      <c r="B39" s="38" t="s">
        <v>93</v>
      </c>
      <c r="C39" s="38">
        <v>10</v>
      </c>
      <c r="D39" s="38" t="s">
        <v>71</v>
      </c>
      <c r="E39" s="66"/>
      <c r="F39" s="10">
        <f t="shared" si="7"/>
        <v>1337.6</v>
      </c>
      <c r="G39" s="10">
        <f t="shared" si="7"/>
        <v>1530</v>
      </c>
      <c r="H39" s="10">
        <f t="shared" si="7"/>
        <v>1575</v>
      </c>
    </row>
    <row r="40" spans="1:8" ht="30" customHeight="1" x14ac:dyDescent="0.2">
      <c r="A40" s="66" t="s">
        <v>219</v>
      </c>
      <c r="B40" s="38" t="s">
        <v>93</v>
      </c>
      <c r="C40" s="38">
        <v>10</v>
      </c>
      <c r="D40" s="38" t="s">
        <v>81</v>
      </c>
      <c r="E40" s="66"/>
      <c r="F40" s="10">
        <f t="shared" si="7"/>
        <v>1337.6</v>
      </c>
      <c r="G40" s="10">
        <f t="shared" si="7"/>
        <v>1530</v>
      </c>
      <c r="H40" s="10">
        <f t="shared" si="7"/>
        <v>1575</v>
      </c>
    </row>
    <row r="41" spans="1:8" ht="45.6" customHeight="1" x14ac:dyDescent="0.2">
      <c r="A41" s="66" t="s">
        <v>227</v>
      </c>
      <c r="B41" s="38" t="s">
        <v>93</v>
      </c>
      <c r="C41" s="38">
        <v>10</v>
      </c>
      <c r="D41" s="38" t="s">
        <v>82</v>
      </c>
      <c r="E41" s="66"/>
      <c r="F41" s="10">
        <f t="shared" si="7"/>
        <v>1337.6</v>
      </c>
      <c r="G41" s="10">
        <f t="shared" si="7"/>
        <v>1530</v>
      </c>
      <c r="H41" s="10">
        <f t="shared" si="7"/>
        <v>1575</v>
      </c>
    </row>
    <row r="42" spans="1:8" ht="42" customHeight="1" x14ac:dyDescent="0.2">
      <c r="A42" s="66" t="s">
        <v>78</v>
      </c>
      <c r="B42" s="38" t="s">
        <v>93</v>
      </c>
      <c r="C42" s="38">
        <v>10</v>
      </c>
      <c r="D42" s="38" t="s">
        <v>228</v>
      </c>
      <c r="E42" s="66"/>
      <c r="F42" s="10">
        <f t="shared" si="7"/>
        <v>1337.6</v>
      </c>
      <c r="G42" s="10">
        <f t="shared" si="7"/>
        <v>1530</v>
      </c>
      <c r="H42" s="10">
        <f t="shared" si="7"/>
        <v>1575</v>
      </c>
    </row>
    <row r="43" spans="1:8" ht="37.9" customHeight="1" x14ac:dyDescent="0.2">
      <c r="A43" s="66" t="s">
        <v>75</v>
      </c>
      <c r="B43" s="38" t="s">
        <v>93</v>
      </c>
      <c r="C43" s="38">
        <v>10</v>
      </c>
      <c r="D43" s="38" t="s">
        <v>228</v>
      </c>
      <c r="E43" s="66">
        <v>240</v>
      </c>
      <c r="F43" s="10">
        <v>1337.6</v>
      </c>
      <c r="G43" s="10">
        <v>1530</v>
      </c>
      <c r="H43" s="10">
        <v>1575</v>
      </c>
    </row>
    <row r="44" spans="1:8" ht="15" customHeight="1" x14ac:dyDescent="0.2">
      <c r="A44" s="41" t="s">
        <v>53</v>
      </c>
      <c r="B44" s="42" t="s">
        <v>92</v>
      </c>
      <c r="C44" s="42"/>
      <c r="D44" s="42"/>
      <c r="E44" s="41"/>
      <c r="F44" s="36">
        <f>F45+F55</f>
        <v>9031</v>
      </c>
      <c r="G44" s="36">
        <f>G52+G55+G49</f>
        <v>894.2</v>
      </c>
      <c r="H44" s="36">
        <f>H52+H55+H50</f>
        <v>951.6</v>
      </c>
    </row>
    <row r="45" spans="1:8" ht="15" customHeight="1" x14ac:dyDescent="0.2">
      <c r="A45" s="56" t="s">
        <v>54</v>
      </c>
      <c r="B45" s="38" t="s">
        <v>92</v>
      </c>
      <c r="C45" s="38" t="s">
        <v>94</v>
      </c>
      <c r="D45" s="38"/>
      <c r="E45" s="44"/>
      <c r="F45" s="10">
        <f>F50+F52+F54</f>
        <v>8749.6</v>
      </c>
      <c r="G45" s="10">
        <f>G46</f>
        <v>718.7</v>
      </c>
      <c r="H45" s="10">
        <f>H46</f>
        <v>746.1</v>
      </c>
    </row>
    <row r="46" spans="1:8" ht="58.5" customHeight="1" x14ac:dyDescent="0.2">
      <c r="A46" s="56" t="s">
        <v>363</v>
      </c>
      <c r="B46" s="38" t="s">
        <v>92</v>
      </c>
      <c r="C46" s="38" t="s">
        <v>94</v>
      </c>
      <c r="D46" s="38" t="s">
        <v>79</v>
      </c>
      <c r="E46" s="44"/>
      <c r="F46" s="10">
        <f t="shared" ref="F46:H51" si="8">F47</f>
        <v>8749.6</v>
      </c>
      <c r="G46" s="10">
        <f t="shared" si="8"/>
        <v>718.7</v>
      </c>
      <c r="H46" s="10">
        <f t="shared" si="8"/>
        <v>746.1</v>
      </c>
    </row>
    <row r="47" spans="1:8" ht="33.75" customHeight="1" x14ac:dyDescent="0.2">
      <c r="A47" s="56" t="s">
        <v>219</v>
      </c>
      <c r="B47" s="38" t="s">
        <v>92</v>
      </c>
      <c r="C47" s="38" t="s">
        <v>94</v>
      </c>
      <c r="D47" s="38" t="s">
        <v>229</v>
      </c>
      <c r="E47" s="44"/>
      <c r="F47" s="10">
        <f>F48</f>
        <v>8749.6</v>
      </c>
      <c r="G47" s="10">
        <f t="shared" si="8"/>
        <v>718.7</v>
      </c>
      <c r="H47" s="10">
        <f t="shared" si="8"/>
        <v>746.1</v>
      </c>
    </row>
    <row r="48" spans="1:8" s="49" customFormat="1" ht="50.25" customHeight="1" x14ac:dyDescent="0.2">
      <c r="A48" s="56" t="s">
        <v>251</v>
      </c>
      <c r="B48" s="38" t="s">
        <v>92</v>
      </c>
      <c r="C48" s="38" t="s">
        <v>94</v>
      </c>
      <c r="D48" s="38" t="s">
        <v>230</v>
      </c>
      <c r="E48" s="45"/>
      <c r="F48" s="46">
        <f>F50+F52+F53</f>
        <v>8749.6</v>
      </c>
      <c r="G48" s="46">
        <f t="shared" ref="G48:H48" si="9">G50+G52</f>
        <v>718.7</v>
      </c>
      <c r="H48" s="46">
        <f t="shared" si="9"/>
        <v>746.1</v>
      </c>
    </row>
    <row r="49" spans="1:9" ht="49.9" customHeight="1" x14ac:dyDescent="0.2">
      <c r="A49" s="56" t="s">
        <v>191</v>
      </c>
      <c r="B49" s="38" t="s">
        <v>92</v>
      </c>
      <c r="C49" s="38" t="s">
        <v>94</v>
      </c>
      <c r="D49" s="38" t="s">
        <v>231</v>
      </c>
      <c r="E49" s="47"/>
      <c r="F49" s="46">
        <f>F50</f>
        <v>190.1</v>
      </c>
      <c r="G49" s="46">
        <f>G50</f>
        <v>0</v>
      </c>
      <c r="H49" s="46">
        <f>H50</f>
        <v>0</v>
      </c>
    </row>
    <row r="50" spans="1:9" ht="49.9" customHeight="1" x14ac:dyDescent="0.2">
      <c r="A50" s="56" t="s">
        <v>75</v>
      </c>
      <c r="B50" s="38" t="s">
        <v>92</v>
      </c>
      <c r="C50" s="38" t="s">
        <v>94</v>
      </c>
      <c r="D50" s="38" t="s">
        <v>231</v>
      </c>
      <c r="E50" s="57">
        <v>240</v>
      </c>
      <c r="F50" s="46">
        <v>190.1</v>
      </c>
      <c r="G50" s="46">
        <v>0</v>
      </c>
      <c r="H50" s="46">
        <v>0</v>
      </c>
    </row>
    <row r="51" spans="1:9" ht="33" customHeight="1" x14ac:dyDescent="0.2">
      <c r="A51" s="56" t="s">
        <v>80</v>
      </c>
      <c r="B51" s="38" t="s">
        <v>92</v>
      </c>
      <c r="C51" s="38" t="s">
        <v>94</v>
      </c>
      <c r="D51" s="38" t="s">
        <v>232</v>
      </c>
      <c r="E51" s="66"/>
      <c r="F51" s="10">
        <f>F52</f>
        <v>723.1</v>
      </c>
      <c r="G51" s="10">
        <f t="shared" si="8"/>
        <v>718.7</v>
      </c>
      <c r="H51" s="10">
        <f t="shared" si="8"/>
        <v>746.1</v>
      </c>
    </row>
    <row r="52" spans="1:9" ht="25.5" customHeight="1" x14ac:dyDescent="0.2">
      <c r="A52" s="56" t="s">
        <v>75</v>
      </c>
      <c r="B52" s="38" t="s">
        <v>92</v>
      </c>
      <c r="C52" s="38" t="s">
        <v>94</v>
      </c>
      <c r="D52" s="38" t="s">
        <v>232</v>
      </c>
      <c r="E52" s="66">
        <v>240</v>
      </c>
      <c r="F52" s="10">
        <v>723.1</v>
      </c>
      <c r="G52" s="10">
        <v>718.7</v>
      </c>
      <c r="H52" s="10">
        <v>746.1</v>
      </c>
    </row>
    <row r="53" spans="1:9" ht="25.5" customHeight="1" x14ac:dyDescent="0.2">
      <c r="A53" s="56" t="s">
        <v>328</v>
      </c>
      <c r="B53" s="38" t="s">
        <v>92</v>
      </c>
      <c r="C53" s="38" t="s">
        <v>94</v>
      </c>
      <c r="D53" s="38" t="s">
        <v>330</v>
      </c>
      <c r="E53" s="66"/>
      <c r="F53" s="10">
        <f>F54</f>
        <v>7836.4</v>
      </c>
      <c r="G53" s="10">
        <f>G54</f>
        <v>0</v>
      </c>
      <c r="H53" s="10">
        <f>H54</f>
        <v>0</v>
      </c>
    </row>
    <row r="54" spans="1:9" ht="25.5" customHeight="1" x14ac:dyDescent="0.2">
      <c r="A54" s="56" t="s">
        <v>75</v>
      </c>
      <c r="B54" s="38" t="s">
        <v>92</v>
      </c>
      <c r="C54" s="38" t="s">
        <v>94</v>
      </c>
      <c r="D54" s="38" t="s">
        <v>330</v>
      </c>
      <c r="E54" s="66">
        <v>240</v>
      </c>
      <c r="F54" s="10">
        <v>7836.4</v>
      </c>
      <c r="G54" s="10">
        <v>0</v>
      </c>
      <c r="H54" s="10">
        <v>0</v>
      </c>
    </row>
    <row r="55" spans="1:9" ht="15.75" customHeight="1" x14ac:dyDescent="0.2">
      <c r="A55" s="56" t="s">
        <v>55</v>
      </c>
      <c r="B55" s="38" t="s">
        <v>92</v>
      </c>
      <c r="C55" s="38">
        <v>12</v>
      </c>
      <c r="D55" s="38"/>
      <c r="E55" s="44"/>
      <c r="F55" s="10">
        <f t="shared" ref="F55:H57" si="10">F56</f>
        <v>281.39999999999998</v>
      </c>
      <c r="G55" s="10">
        <f t="shared" si="10"/>
        <v>175.5</v>
      </c>
      <c r="H55" s="10">
        <f t="shared" si="10"/>
        <v>205.5</v>
      </c>
    </row>
    <row r="56" spans="1:9" ht="54" customHeight="1" x14ac:dyDescent="0.2">
      <c r="A56" s="56" t="s">
        <v>362</v>
      </c>
      <c r="B56" s="38" t="s">
        <v>92</v>
      </c>
      <c r="C56" s="38">
        <v>12</v>
      </c>
      <c r="D56" s="38" t="s">
        <v>71</v>
      </c>
      <c r="E56" s="44"/>
      <c r="F56" s="10">
        <f t="shared" si="10"/>
        <v>281.39999999999998</v>
      </c>
      <c r="G56" s="10">
        <f t="shared" si="10"/>
        <v>175.5</v>
      </c>
      <c r="H56" s="10">
        <f t="shared" si="10"/>
        <v>205.5</v>
      </c>
    </row>
    <row r="57" spans="1:9" ht="34.5" customHeight="1" x14ac:dyDescent="0.2">
      <c r="A57" s="56" t="s">
        <v>219</v>
      </c>
      <c r="B57" s="38" t="s">
        <v>92</v>
      </c>
      <c r="C57" s="38">
        <v>12</v>
      </c>
      <c r="D57" s="38" t="s">
        <v>81</v>
      </c>
      <c r="E57" s="66"/>
      <c r="F57" s="10">
        <f>F58</f>
        <v>281.39999999999998</v>
      </c>
      <c r="G57" s="10">
        <f t="shared" si="10"/>
        <v>175.5</v>
      </c>
      <c r="H57" s="10">
        <f t="shared" si="10"/>
        <v>205.5</v>
      </c>
    </row>
    <row r="58" spans="1:9" ht="69.599999999999994" customHeight="1" x14ac:dyDescent="0.2">
      <c r="A58" s="56" t="s">
        <v>252</v>
      </c>
      <c r="B58" s="38" t="s">
        <v>92</v>
      </c>
      <c r="C58" s="38">
        <v>12</v>
      </c>
      <c r="D58" s="38" t="s">
        <v>233</v>
      </c>
      <c r="E58" s="66"/>
      <c r="F58" s="10">
        <f>F59+F61+F63</f>
        <v>281.39999999999998</v>
      </c>
      <c r="G58" s="10">
        <f t="shared" ref="G58:H58" si="11">G59+G61+G63</f>
        <v>175.5</v>
      </c>
      <c r="H58" s="10">
        <f t="shared" si="11"/>
        <v>205.5</v>
      </c>
    </row>
    <row r="59" spans="1:9" ht="71.25" customHeight="1" x14ac:dyDescent="0.2">
      <c r="A59" s="56" t="s">
        <v>253</v>
      </c>
      <c r="B59" s="38" t="s">
        <v>92</v>
      </c>
      <c r="C59" s="38">
        <v>12</v>
      </c>
      <c r="D59" s="38" t="s">
        <v>234</v>
      </c>
      <c r="E59" s="66"/>
      <c r="F59" s="10">
        <f>F60</f>
        <v>195.9</v>
      </c>
      <c r="G59" s="10">
        <f t="shared" ref="G59:H59" si="12">G60</f>
        <v>90</v>
      </c>
      <c r="H59" s="10">
        <f t="shared" si="12"/>
        <v>120</v>
      </c>
      <c r="I59" s="50"/>
    </row>
    <row r="60" spans="1:9" ht="31.5" customHeight="1" x14ac:dyDescent="0.2">
      <c r="A60" s="56" t="s">
        <v>75</v>
      </c>
      <c r="B60" s="38" t="s">
        <v>92</v>
      </c>
      <c r="C60" s="38">
        <v>12</v>
      </c>
      <c r="D60" s="38" t="s">
        <v>234</v>
      </c>
      <c r="E60" s="66">
        <v>240</v>
      </c>
      <c r="F60" s="10">
        <v>195.9</v>
      </c>
      <c r="G60" s="10">
        <v>90</v>
      </c>
      <c r="H60" s="10">
        <v>120</v>
      </c>
      <c r="I60" s="50"/>
    </row>
    <row r="61" spans="1:9" ht="85.5" customHeight="1" x14ac:dyDescent="0.2">
      <c r="A61" s="56" t="s">
        <v>201</v>
      </c>
      <c r="B61" s="38" t="s">
        <v>92</v>
      </c>
      <c r="C61" s="38" t="s">
        <v>153</v>
      </c>
      <c r="D61" s="38" t="s">
        <v>235</v>
      </c>
      <c r="E61" s="66"/>
      <c r="F61" s="10">
        <f>F62</f>
        <v>84.5</v>
      </c>
      <c r="G61" s="10">
        <f t="shared" ref="G61:H61" si="13">G62</f>
        <v>84.5</v>
      </c>
      <c r="H61" s="10">
        <f t="shared" si="13"/>
        <v>84.5</v>
      </c>
      <c r="I61" s="50"/>
    </row>
    <row r="62" spans="1:9" ht="79.900000000000006" customHeight="1" x14ac:dyDescent="0.2">
      <c r="A62" s="56" t="s">
        <v>46</v>
      </c>
      <c r="B62" s="38" t="s">
        <v>92</v>
      </c>
      <c r="C62" s="38" t="s">
        <v>153</v>
      </c>
      <c r="D62" s="38" t="s">
        <v>235</v>
      </c>
      <c r="E62" s="66">
        <v>540</v>
      </c>
      <c r="F62" s="10">
        <v>84.5</v>
      </c>
      <c r="G62" s="10">
        <v>84.5</v>
      </c>
      <c r="H62" s="10">
        <v>84.5</v>
      </c>
      <c r="I62" s="50"/>
    </row>
    <row r="63" spans="1:9" ht="84.75" customHeight="1" x14ac:dyDescent="0.2">
      <c r="A63" s="56" t="s">
        <v>217</v>
      </c>
      <c r="B63" s="38" t="s">
        <v>92</v>
      </c>
      <c r="C63" s="38" t="s">
        <v>153</v>
      </c>
      <c r="D63" s="38" t="s">
        <v>236</v>
      </c>
      <c r="E63" s="66"/>
      <c r="F63" s="10">
        <f>F64</f>
        <v>1</v>
      </c>
      <c r="G63" s="10">
        <f t="shared" ref="G63:H63" si="14">G64</f>
        <v>1</v>
      </c>
      <c r="H63" s="10">
        <f t="shared" si="14"/>
        <v>1</v>
      </c>
      <c r="I63" s="50"/>
    </row>
    <row r="64" spans="1:9" ht="26.25" customHeight="1" x14ac:dyDescent="0.2">
      <c r="A64" s="56" t="s">
        <v>46</v>
      </c>
      <c r="B64" s="38" t="s">
        <v>92</v>
      </c>
      <c r="C64" s="38" t="s">
        <v>153</v>
      </c>
      <c r="D64" s="38" t="s">
        <v>236</v>
      </c>
      <c r="E64" s="66">
        <v>540</v>
      </c>
      <c r="F64" s="10">
        <v>1</v>
      </c>
      <c r="G64" s="10">
        <v>1</v>
      </c>
      <c r="H64" s="10">
        <v>1</v>
      </c>
      <c r="I64" s="50"/>
    </row>
    <row r="65" spans="1:8" ht="13.5" customHeight="1" thickBot="1" x14ac:dyDescent="0.25">
      <c r="A65" s="41" t="s">
        <v>56</v>
      </c>
      <c r="B65" s="42" t="s">
        <v>95</v>
      </c>
      <c r="C65" s="42"/>
      <c r="D65" s="42"/>
      <c r="E65" s="41"/>
      <c r="F65" s="36">
        <f>F72+F78+F66+F94</f>
        <v>2574.8000000000002</v>
      </c>
      <c r="G65" s="36">
        <f>G72+G78+G66+G94</f>
        <v>2055</v>
      </c>
      <c r="H65" s="36">
        <f t="shared" ref="H65" si="15">H72+H78+H66</f>
        <v>2377</v>
      </c>
    </row>
    <row r="66" spans="1:8" ht="13.5" customHeight="1" thickBot="1" x14ac:dyDescent="0.25">
      <c r="A66" s="103" t="s">
        <v>331</v>
      </c>
      <c r="B66" s="42" t="s">
        <v>95</v>
      </c>
      <c r="C66" s="42" t="s">
        <v>90</v>
      </c>
      <c r="D66" s="42"/>
      <c r="E66" s="41"/>
      <c r="F66" s="36">
        <f t="shared" ref="F66:H70" si="16">F67</f>
        <v>30</v>
      </c>
      <c r="G66" s="36">
        <f t="shared" si="16"/>
        <v>35</v>
      </c>
      <c r="H66" s="36">
        <f t="shared" si="16"/>
        <v>40</v>
      </c>
    </row>
    <row r="67" spans="1:8" ht="39.75" customHeight="1" thickBot="1" x14ac:dyDescent="0.25">
      <c r="A67" s="104" t="s">
        <v>332</v>
      </c>
      <c r="B67" s="42" t="s">
        <v>95</v>
      </c>
      <c r="C67" s="42" t="s">
        <v>90</v>
      </c>
      <c r="D67" s="105" t="s">
        <v>83</v>
      </c>
      <c r="E67" s="41"/>
      <c r="F67" s="36">
        <f t="shared" si="16"/>
        <v>30</v>
      </c>
      <c r="G67" s="36">
        <f t="shared" si="16"/>
        <v>35</v>
      </c>
      <c r="H67" s="36">
        <f t="shared" si="16"/>
        <v>40</v>
      </c>
    </row>
    <row r="68" spans="1:8" ht="24" customHeight="1" thickBot="1" x14ac:dyDescent="0.25">
      <c r="A68" s="104" t="s">
        <v>219</v>
      </c>
      <c r="B68" s="42" t="s">
        <v>95</v>
      </c>
      <c r="C68" s="42" t="s">
        <v>90</v>
      </c>
      <c r="D68" s="106" t="s">
        <v>237</v>
      </c>
      <c r="E68" s="41"/>
      <c r="F68" s="36">
        <f t="shared" si="16"/>
        <v>30</v>
      </c>
      <c r="G68" s="36">
        <f t="shared" si="16"/>
        <v>35</v>
      </c>
      <c r="H68" s="36">
        <f t="shared" si="16"/>
        <v>40</v>
      </c>
    </row>
    <row r="69" spans="1:8" ht="58.5" customHeight="1" thickBot="1" x14ac:dyDescent="0.25">
      <c r="A69" s="104" t="s">
        <v>333</v>
      </c>
      <c r="B69" s="42" t="s">
        <v>95</v>
      </c>
      <c r="C69" s="42" t="s">
        <v>90</v>
      </c>
      <c r="D69" s="106" t="s">
        <v>238</v>
      </c>
      <c r="E69" s="41"/>
      <c r="F69" s="36">
        <f t="shared" si="16"/>
        <v>30</v>
      </c>
      <c r="G69" s="36">
        <f t="shared" si="16"/>
        <v>35</v>
      </c>
      <c r="H69" s="36">
        <f t="shared" si="16"/>
        <v>40</v>
      </c>
    </row>
    <row r="70" spans="1:8" ht="43.5" customHeight="1" thickBot="1" x14ac:dyDescent="0.25">
      <c r="A70" s="104" t="s">
        <v>334</v>
      </c>
      <c r="B70" s="42" t="s">
        <v>95</v>
      </c>
      <c r="C70" s="42" t="s">
        <v>90</v>
      </c>
      <c r="D70" s="106" t="s">
        <v>335</v>
      </c>
      <c r="E70" s="41"/>
      <c r="F70" s="36">
        <f t="shared" si="16"/>
        <v>30</v>
      </c>
      <c r="G70" s="36">
        <f t="shared" si="16"/>
        <v>35</v>
      </c>
      <c r="H70" s="36">
        <f t="shared" si="16"/>
        <v>40</v>
      </c>
    </row>
    <row r="71" spans="1:8" ht="30" customHeight="1" thickBot="1" x14ac:dyDescent="0.25">
      <c r="A71" s="104" t="s">
        <v>75</v>
      </c>
      <c r="B71" s="42" t="s">
        <v>95</v>
      </c>
      <c r="C71" s="42" t="s">
        <v>90</v>
      </c>
      <c r="D71" s="106" t="s">
        <v>335</v>
      </c>
      <c r="E71" s="41">
        <v>240</v>
      </c>
      <c r="F71" s="36">
        <v>30</v>
      </c>
      <c r="G71" s="36">
        <v>35</v>
      </c>
      <c r="H71" s="36">
        <v>40</v>
      </c>
    </row>
    <row r="72" spans="1:8" ht="14.25" customHeight="1" x14ac:dyDescent="0.2">
      <c r="A72" s="56" t="s">
        <v>57</v>
      </c>
      <c r="B72" s="38" t="s">
        <v>95</v>
      </c>
      <c r="C72" s="38" t="s">
        <v>91</v>
      </c>
      <c r="D72" s="38"/>
      <c r="E72" s="66"/>
      <c r="F72" s="10">
        <f t="shared" ref="F72:H74" si="17">F73</f>
        <v>396.8</v>
      </c>
      <c r="G72" s="10">
        <f t="shared" si="17"/>
        <v>788</v>
      </c>
      <c r="H72" s="10">
        <f t="shared" si="17"/>
        <v>782</v>
      </c>
    </row>
    <row r="73" spans="1:8" ht="70.150000000000006" customHeight="1" x14ac:dyDescent="0.2">
      <c r="A73" s="56" t="s">
        <v>364</v>
      </c>
      <c r="B73" s="38" t="s">
        <v>95</v>
      </c>
      <c r="C73" s="38" t="s">
        <v>91</v>
      </c>
      <c r="D73" s="38" t="s">
        <v>83</v>
      </c>
      <c r="E73" s="66"/>
      <c r="F73" s="10">
        <f t="shared" si="17"/>
        <v>396.8</v>
      </c>
      <c r="G73" s="10">
        <f t="shared" si="17"/>
        <v>788</v>
      </c>
      <c r="H73" s="10">
        <f t="shared" si="17"/>
        <v>782</v>
      </c>
    </row>
    <row r="74" spans="1:8" ht="25.5" customHeight="1" x14ac:dyDescent="0.2">
      <c r="A74" s="56" t="s">
        <v>219</v>
      </c>
      <c r="B74" s="38" t="s">
        <v>95</v>
      </c>
      <c r="C74" s="38" t="s">
        <v>91</v>
      </c>
      <c r="D74" s="38" t="s">
        <v>237</v>
      </c>
      <c r="E74" s="66"/>
      <c r="F74" s="10">
        <f t="shared" si="17"/>
        <v>396.8</v>
      </c>
      <c r="G74" s="10">
        <f t="shared" si="17"/>
        <v>788</v>
      </c>
      <c r="H74" s="10">
        <f t="shared" si="17"/>
        <v>782</v>
      </c>
    </row>
    <row r="75" spans="1:8" ht="65.45" customHeight="1" x14ac:dyDescent="0.2">
      <c r="A75" s="56" t="s">
        <v>240</v>
      </c>
      <c r="B75" s="38" t="s">
        <v>95</v>
      </c>
      <c r="C75" s="38" t="s">
        <v>91</v>
      </c>
      <c r="D75" s="38" t="s">
        <v>238</v>
      </c>
      <c r="E75" s="66"/>
      <c r="F75" s="10">
        <f>F76</f>
        <v>396.8</v>
      </c>
      <c r="G75" s="10">
        <f>G77</f>
        <v>788</v>
      </c>
      <c r="H75" s="10">
        <f>H77</f>
        <v>782</v>
      </c>
    </row>
    <row r="76" spans="1:8" ht="16.149999999999999" customHeight="1" x14ac:dyDescent="0.2">
      <c r="A76" s="18" t="s">
        <v>84</v>
      </c>
      <c r="B76" s="38" t="s">
        <v>95</v>
      </c>
      <c r="C76" s="38" t="s">
        <v>91</v>
      </c>
      <c r="D76" s="38" t="s">
        <v>336</v>
      </c>
      <c r="E76" s="66"/>
      <c r="F76" s="10">
        <f>F77</f>
        <v>396.8</v>
      </c>
      <c r="G76" s="10">
        <f>G77</f>
        <v>788</v>
      </c>
      <c r="H76" s="10">
        <f>H77</f>
        <v>782</v>
      </c>
    </row>
    <row r="77" spans="1:8" ht="30.6" customHeight="1" x14ac:dyDescent="0.2">
      <c r="A77" s="56" t="s">
        <v>75</v>
      </c>
      <c r="B77" s="38" t="s">
        <v>95</v>
      </c>
      <c r="C77" s="38" t="s">
        <v>91</v>
      </c>
      <c r="D77" s="38" t="s">
        <v>336</v>
      </c>
      <c r="E77" s="66">
        <v>240</v>
      </c>
      <c r="F77" s="10">
        <v>396.8</v>
      </c>
      <c r="G77" s="10">
        <v>788</v>
      </c>
      <c r="H77" s="10">
        <v>782</v>
      </c>
    </row>
    <row r="78" spans="1:8" ht="24" customHeight="1" x14ac:dyDescent="0.2">
      <c r="A78" s="56" t="s">
        <v>189</v>
      </c>
      <c r="B78" s="38" t="s">
        <v>95</v>
      </c>
      <c r="C78" s="38" t="s">
        <v>93</v>
      </c>
      <c r="D78" s="38"/>
      <c r="E78" s="66"/>
      <c r="F78" s="10">
        <f t="shared" ref="F78:H80" si="18">F79</f>
        <v>2115.5</v>
      </c>
      <c r="G78" s="10">
        <f t="shared" si="18"/>
        <v>1232</v>
      </c>
      <c r="H78" s="10">
        <f>H79</f>
        <v>1555</v>
      </c>
    </row>
    <row r="79" spans="1:8" ht="69" customHeight="1" x14ac:dyDescent="0.2">
      <c r="A79" s="56" t="s">
        <v>365</v>
      </c>
      <c r="B79" s="38" t="s">
        <v>95</v>
      </c>
      <c r="C79" s="38" t="s">
        <v>93</v>
      </c>
      <c r="D79" s="38" t="s">
        <v>83</v>
      </c>
      <c r="E79" s="66"/>
      <c r="F79" s="10">
        <f>F80+F88</f>
        <v>2115.5</v>
      </c>
      <c r="G79" s="10">
        <f t="shared" ref="G79:H79" si="19">G80+G88</f>
        <v>1232</v>
      </c>
      <c r="H79" s="10">
        <f t="shared" si="19"/>
        <v>1555</v>
      </c>
    </row>
    <row r="80" spans="1:8" ht="57" customHeight="1" x14ac:dyDescent="0.2">
      <c r="A80" s="56" t="s">
        <v>219</v>
      </c>
      <c r="B80" s="38" t="s">
        <v>95</v>
      </c>
      <c r="C80" s="38" t="s">
        <v>93</v>
      </c>
      <c r="D80" s="38" t="s">
        <v>237</v>
      </c>
      <c r="E80" s="66"/>
      <c r="F80" s="10">
        <f>F81</f>
        <v>1494.1</v>
      </c>
      <c r="G80" s="10">
        <f t="shared" si="18"/>
        <v>1232</v>
      </c>
      <c r="H80" s="10">
        <f t="shared" si="18"/>
        <v>1555</v>
      </c>
    </row>
    <row r="81" spans="1:8" ht="51" x14ac:dyDescent="0.2">
      <c r="A81" s="56" t="s">
        <v>254</v>
      </c>
      <c r="B81" s="38" t="s">
        <v>95</v>
      </c>
      <c r="C81" s="38" t="s">
        <v>93</v>
      </c>
      <c r="D81" s="38" t="s">
        <v>238</v>
      </c>
      <c r="E81" s="66"/>
      <c r="F81" s="10">
        <f>F84+F86+F83</f>
        <v>1494.1</v>
      </c>
      <c r="G81" s="10">
        <f t="shared" ref="G81:H81" si="20">G84+G86+G83</f>
        <v>1232</v>
      </c>
      <c r="H81" s="10">
        <f t="shared" si="20"/>
        <v>1555</v>
      </c>
    </row>
    <row r="82" spans="1:8" x14ac:dyDescent="0.2">
      <c r="A82" s="56" t="s">
        <v>284</v>
      </c>
      <c r="B82" s="38" t="s">
        <v>95</v>
      </c>
      <c r="C82" s="38" t="s">
        <v>93</v>
      </c>
      <c r="D82" s="38" t="s">
        <v>337</v>
      </c>
      <c r="E82" s="66"/>
      <c r="F82" s="10">
        <f>F83</f>
        <v>740</v>
      </c>
      <c r="G82" s="10">
        <f t="shared" ref="G82:H82" si="21">G83</f>
        <v>610</v>
      </c>
      <c r="H82" s="10">
        <f t="shared" si="21"/>
        <v>770</v>
      </c>
    </row>
    <row r="83" spans="1:8" ht="25.5" x14ac:dyDescent="0.2">
      <c r="A83" s="56" t="s">
        <v>75</v>
      </c>
      <c r="B83" s="38" t="s">
        <v>95</v>
      </c>
      <c r="C83" s="38" t="s">
        <v>93</v>
      </c>
      <c r="D83" s="38" t="s">
        <v>337</v>
      </c>
      <c r="E83" s="66">
        <v>240</v>
      </c>
      <c r="F83" s="10">
        <v>740</v>
      </c>
      <c r="G83" s="10">
        <v>610</v>
      </c>
      <c r="H83" s="10">
        <v>770</v>
      </c>
    </row>
    <row r="84" spans="1:8" x14ac:dyDescent="0.2">
      <c r="A84" s="56" t="s">
        <v>255</v>
      </c>
      <c r="B84" s="38" t="s">
        <v>95</v>
      </c>
      <c r="C84" s="38" t="s">
        <v>93</v>
      </c>
      <c r="D84" s="38" t="s">
        <v>256</v>
      </c>
      <c r="E84" s="66"/>
      <c r="F84" s="10">
        <f>F85</f>
        <v>208.6</v>
      </c>
      <c r="G84" s="10">
        <f>G85</f>
        <v>32</v>
      </c>
      <c r="H84" s="10">
        <f>H85</f>
        <v>35</v>
      </c>
    </row>
    <row r="85" spans="1:8" ht="25.5" x14ac:dyDescent="0.2">
      <c r="A85" s="56" t="s">
        <v>75</v>
      </c>
      <c r="B85" s="38" t="s">
        <v>95</v>
      </c>
      <c r="C85" s="38" t="s">
        <v>93</v>
      </c>
      <c r="D85" s="38" t="s">
        <v>256</v>
      </c>
      <c r="E85" s="66">
        <v>240</v>
      </c>
      <c r="F85" s="10">
        <v>208.6</v>
      </c>
      <c r="G85" s="10">
        <v>32</v>
      </c>
      <c r="H85" s="10">
        <v>35</v>
      </c>
    </row>
    <row r="86" spans="1:8" ht="37.9" customHeight="1" x14ac:dyDescent="0.2">
      <c r="A86" s="56" t="s">
        <v>190</v>
      </c>
      <c r="B86" s="38" t="s">
        <v>95</v>
      </c>
      <c r="C86" s="38" t="s">
        <v>93</v>
      </c>
      <c r="D86" s="38" t="s">
        <v>239</v>
      </c>
      <c r="E86" s="66"/>
      <c r="F86" s="10">
        <f t="shared" ref="F86:H86" si="22">F87</f>
        <v>545.5</v>
      </c>
      <c r="G86" s="10">
        <f t="shared" si="22"/>
        <v>590</v>
      </c>
      <c r="H86" s="10">
        <f t="shared" si="22"/>
        <v>750</v>
      </c>
    </row>
    <row r="87" spans="1:8" ht="27" customHeight="1" thickBot="1" x14ac:dyDescent="0.25">
      <c r="A87" s="56" t="s">
        <v>75</v>
      </c>
      <c r="B87" s="38" t="s">
        <v>95</v>
      </c>
      <c r="C87" s="38" t="s">
        <v>93</v>
      </c>
      <c r="D87" s="38" t="s">
        <v>239</v>
      </c>
      <c r="E87" s="66">
        <v>240</v>
      </c>
      <c r="F87" s="10">
        <v>545.5</v>
      </c>
      <c r="G87" s="10">
        <v>590</v>
      </c>
      <c r="H87" s="10">
        <v>750</v>
      </c>
    </row>
    <row r="88" spans="1:8" ht="38.25" customHeight="1" thickBot="1" x14ac:dyDescent="0.25">
      <c r="A88" s="103" t="s">
        <v>338</v>
      </c>
      <c r="B88" s="38" t="s">
        <v>95</v>
      </c>
      <c r="C88" s="38" t="s">
        <v>93</v>
      </c>
      <c r="D88" s="105" t="s">
        <v>341</v>
      </c>
      <c r="E88" s="66"/>
      <c r="F88" s="10">
        <f>F89</f>
        <v>621.40000000000009</v>
      </c>
      <c r="G88" s="10">
        <f t="shared" ref="G88:H88" si="23">G89</f>
        <v>0</v>
      </c>
      <c r="H88" s="10">
        <f t="shared" si="23"/>
        <v>0</v>
      </c>
    </row>
    <row r="89" spans="1:8" ht="71.25" customHeight="1" thickBot="1" x14ac:dyDescent="0.25">
      <c r="A89" s="104" t="s">
        <v>339</v>
      </c>
      <c r="B89" s="38" t="s">
        <v>95</v>
      </c>
      <c r="C89" s="38" t="s">
        <v>93</v>
      </c>
      <c r="D89" s="106" t="s">
        <v>342</v>
      </c>
      <c r="E89" s="66"/>
      <c r="F89" s="10">
        <f>F90+F92</f>
        <v>621.40000000000009</v>
      </c>
      <c r="G89" s="10">
        <f t="shared" ref="G89:H89" si="24">G90+G92</f>
        <v>0</v>
      </c>
      <c r="H89" s="10">
        <f t="shared" si="24"/>
        <v>0</v>
      </c>
    </row>
    <row r="90" spans="1:8" ht="40.5" customHeight="1" thickBot="1" x14ac:dyDescent="0.25">
      <c r="A90" s="104" t="s">
        <v>340</v>
      </c>
      <c r="B90" s="38" t="s">
        <v>95</v>
      </c>
      <c r="C90" s="38" t="s">
        <v>93</v>
      </c>
      <c r="D90" s="106" t="s">
        <v>343</v>
      </c>
      <c r="E90" s="66"/>
      <c r="F90" s="10">
        <f>F91</f>
        <v>465.6</v>
      </c>
      <c r="G90" s="10">
        <f t="shared" ref="G90:H90" si="25">G91</f>
        <v>0</v>
      </c>
      <c r="H90" s="10">
        <f t="shared" si="25"/>
        <v>0</v>
      </c>
    </row>
    <row r="91" spans="1:8" ht="42" customHeight="1" thickBot="1" x14ac:dyDescent="0.25">
      <c r="A91" s="104" t="s">
        <v>75</v>
      </c>
      <c r="B91" s="38" t="s">
        <v>95</v>
      </c>
      <c r="C91" s="38" t="s">
        <v>93</v>
      </c>
      <c r="D91" s="106" t="s">
        <v>343</v>
      </c>
      <c r="E91" s="66">
        <v>240</v>
      </c>
      <c r="F91" s="10">
        <v>465.6</v>
      </c>
      <c r="G91" s="10">
        <v>0</v>
      </c>
      <c r="H91" s="10">
        <v>0</v>
      </c>
    </row>
    <row r="92" spans="1:8" ht="31.5" customHeight="1" thickBot="1" x14ac:dyDescent="0.25">
      <c r="A92" s="104" t="s">
        <v>340</v>
      </c>
      <c r="B92" s="38" t="s">
        <v>95</v>
      </c>
      <c r="C92" s="38" t="s">
        <v>93</v>
      </c>
      <c r="D92" s="106" t="s">
        <v>344</v>
      </c>
      <c r="E92" s="66"/>
      <c r="F92" s="10">
        <f>F93</f>
        <v>155.80000000000001</v>
      </c>
      <c r="G92" s="10">
        <f t="shared" ref="G92:H92" si="26">G93</f>
        <v>0</v>
      </c>
      <c r="H92" s="10">
        <f t="shared" si="26"/>
        <v>0</v>
      </c>
    </row>
    <row r="93" spans="1:8" ht="27" customHeight="1" thickBot="1" x14ac:dyDescent="0.25">
      <c r="A93" s="111" t="s">
        <v>75</v>
      </c>
      <c r="B93" s="38" t="s">
        <v>95</v>
      </c>
      <c r="C93" s="38" t="s">
        <v>93</v>
      </c>
      <c r="D93" s="112" t="s">
        <v>344</v>
      </c>
      <c r="E93" s="66">
        <v>240</v>
      </c>
      <c r="F93" s="10">
        <v>155.80000000000001</v>
      </c>
      <c r="G93" s="10">
        <v>0</v>
      </c>
      <c r="H93" s="10">
        <v>0</v>
      </c>
    </row>
    <row r="94" spans="1:8" ht="37.5" customHeight="1" thickBot="1" x14ac:dyDescent="0.25">
      <c r="A94" s="103" t="s">
        <v>354</v>
      </c>
      <c r="B94" s="38" t="s">
        <v>95</v>
      </c>
      <c r="C94" s="38" t="s">
        <v>95</v>
      </c>
      <c r="D94" s="113"/>
      <c r="E94" s="66"/>
      <c r="F94" s="10">
        <f>F95</f>
        <v>32.5</v>
      </c>
      <c r="G94" s="10">
        <f t="shared" ref="G94:H98" si="27">G95</f>
        <v>0</v>
      </c>
      <c r="H94" s="10">
        <f t="shared" si="27"/>
        <v>0</v>
      </c>
    </row>
    <row r="95" spans="1:8" ht="37.5" customHeight="1" thickBot="1" x14ac:dyDescent="0.25">
      <c r="A95" s="104" t="s">
        <v>355</v>
      </c>
      <c r="B95" s="38" t="s">
        <v>95</v>
      </c>
      <c r="C95" s="38" t="s">
        <v>95</v>
      </c>
      <c r="D95" s="105" t="s">
        <v>71</v>
      </c>
      <c r="E95" s="66"/>
      <c r="F95" s="10">
        <f>F96</f>
        <v>32.5</v>
      </c>
      <c r="G95" s="10">
        <f t="shared" si="27"/>
        <v>0</v>
      </c>
      <c r="H95" s="10">
        <f t="shared" si="27"/>
        <v>0</v>
      </c>
    </row>
    <row r="96" spans="1:8" ht="27" customHeight="1" thickBot="1" x14ac:dyDescent="0.25">
      <c r="A96" s="104" t="s">
        <v>219</v>
      </c>
      <c r="B96" s="38" t="s">
        <v>95</v>
      </c>
      <c r="C96" s="38" t="s">
        <v>95</v>
      </c>
      <c r="D96" s="106" t="s">
        <v>81</v>
      </c>
      <c r="E96" s="66"/>
      <c r="F96" s="10">
        <f>F97</f>
        <v>32.5</v>
      </c>
      <c r="G96" s="10">
        <f t="shared" si="27"/>
        <v>0</v>
      </c>
      <c r="H96" s="10">
        <f t="shared" si="27"/>
        <v>0</v>
      </c>
    </row>
    <row r="97" spans="1:8" ht="61.5" customHeight="1" thickBot="1" x14ac:dyDescent="0.25">
      <c r="A97" s="104" t="s">
        <v>252</v>
      </c>
      <c r="B97" s="38" t="s">
        <v>95</v>
      </c>
      <c r="C97" s="38" t="s">
        <v>95</v>
      </c>
      <c r="D97" s="106" t="s">
        <v>233</v>
      </c>
      <c r="E97" s="66"/>
      <c r="F97" s="10">
        <f>F98</f>
        <v>32.5</v>
      </c>
      <c r="G97" s="10">
        <f t="shared" si="27"/>
        <v>0</v>
      </c>
      <c r="H97" s="10">
        <f t="shared" si="27"/>
        <v>0</v>
      </c>
    </row>
    <row r="98" spans="1:8" ht="27" customHeight="1" thickBot="1" x14ac:dyDescent="0.25">
      <c r="A98" s="104" t="s">
        <v>356</v>
      </c>
      <c r="B98" s="38" t="s">
        <v>95</v>
      </c>
      <c r="C98" s="38" t="s">
        <v>95</v>
      </c>
      <c r="D98" s="106" t="s">
        <v>357</v>
      </c>
      <c r="E98" s="66"/>
      <c r="F98" s="10">
        <f>F99</f>
        <v>32.5</v>
      </c>
      <c r="G98" s="10">
        <f t="shared" si="27"/>
        <v>0</v>
      </c>
      <c r="H98" s="10">
        <f t="shared" si="27"/>
        <v>0</v>
      </c>
    </row>
    <row r="99" spans="1:8" ht="27" customHeight="1" thickBot="1" x14ac:dyDescent="0.25">
      <c r="A99" s="104" t="s">
        <v>75</v>
      </c>
      <c r="B99" s="38" t="s">
        <v>95</v>
      </c>
      <c r="C99" s="38" t="s">
        <v>95</v>
      </c>
      <c r="D99" s="106" t="s">
        <v>357</v>
      </c>
      <c r="E99" s="66">
        <v>240</v>
      </c>
      <c r="F99" s="10">
        <v>32.5</v>
      </c>
      <c r="G99" s="10">
        <v>0</v>
      </c>
      <c r="H99" s="10">
        <v>0</v>
      </c>
    </row>
    <row r="100" spans="1:8" ht="13.5" customHeight="1" x14ac:dyDescent="0.2">
      <c r="A100" s="41" t="s">
        <v>58</v>
      </c>
      <c r="B100" s="42" t="s">
        <v>96</v>
      </c>
      <c r="C100" s="42"/>
      <c r="D100" s="42"/>
      <c r="E100" s="41"/>
      <c r="F100" s="36">
        <f>F101</f>
        <v>2625.8</v>
      </c>
      <c r="G100" s="36">
        <f>G101</f>
        <v>2589.1000000000004</v>
      </c>
      <c r="H100" s="36">
        <f>H101</f>
        <v>2609.1000000000004</v>
      </c>
    </row>
    <row r="101" spans="1:8" ht="14.25" customHeight="1" x14ac:dyDescent="0.2">
      <c r="A101" s="66" t="s">
        <v>59</v>
      </c>
      <c r="B101" s="38" t="s">
        <v>96</v>
      </c>
      <c r="C101" s="38" t="s">
        <v>90</v>
      </c>
      <c r="D101" s="38"/>
      <c r="E101" s="66"/>
      <c r="F101" s="10">
        <f t="shared" ref="F101:H103" si="28">F102</f>
        <v>2625.8</v>
      </c>
      <c r="G101" s="10">
        <f t="shared" si="28"/>
        <v>2589.1000000000004</v>
      </c>
      <c r="H101" s="10">
        <f t="shared" si="28"/>
        <v>2609.1000000000004</v>
      </c>
    </row>
    <row r="102" spans="1:8" ht="54" customHeight="1" x14ac:dyDescent="0.2">
      <c r="A102" s="66" t="s">
        <v>366</v>
      </c>
      <c r="B102" s="38" t="s">
        <v>96</v>
      </c>
      <c r="C102" s="38" t="s">
        <v>90</v>
      </c>
      <c r="D102" s="38" t="s">
        <v>71</v>
      </c>
      <c r="E102" s="66"/>
      <c r="F102" s="10">
        <f>F103</f>
        <v>2625.8</v>
      </c>
      <c r="G102" s="10">
        <f t="shared" si="28"/>
        <v>2589.1000000000004</v>
      </c>
      <c r="H102" s="10">
        <f t="shared" si="28"/>
        <v>2609.1000000000004</v>
      </c>
    </row>
    <row r="103" spans="1:8" ht="51" customHeight="1" x14ac:dyDescent="0.2">
      <c r="A103" s="66" t="s">
        <v>219</v>
      </c>
      <c r="B103" s="38" t="s">
        <v>96</v>
      </c>
      <c r="C103" s="38" t="s">
        <v>90</v>
      </c>
      <c r="D103" s="38" t="s">
        <v>81</v>
      </c>
      <c r="E103" s="66"/>
      <c r="F103" s="10">
        <f t="shared" si="28"/>
        <v>2625.8</v>
      </c>
      <c r="G103" s="10">
        <f t="shared" si="28"/>
        <v>2589.1000000000004</v>
      </c>
      <c r="H103" s="10">
        <f t="shared" si="28"/>
        <v>2609.1000000000004</v>
      </c>
    </row>
    <row r="104" spans="1:8" ht="39.6" customHeight="1" x14ac:dyDescent="0.2">
      <c r="A104" s="66" t="s">
        <v>241</v>
      </c>
      <c r="B104" s="38" t="s">
        <v>96</v>
      </c>
      <c r="C104" s="38" t="s">
        <v>90</v>
      </c>
      <c r="D104" s="38" t="s">
        <v>206</v>
      </c>
      <c r="E104" s="66"/>
      <c r="F104" s="10">
        <f>F107+F109+F113+F105+F111</f>
        <v>2625.8</v>
      </c>
      <c r="G104" s="10">
        <f t="shared" ref="G104:H104" si="29">G107+G109+G113+G105+G111</f>
        <v>2589.1000000000004</v>
      </c>
      <c r="H104" s="10">
        <f t="shared" si="29"/>
        <v>2609.1000000000004</v>
      </c>
    </row>
    <row r="105" spans="1:8" ht="39.6" customHeight="1" x14ac:dyDescent="0.2">
      <c r="A105" s="56" t="s">
        <v>280</v>
      </c>
      <c r="B105" s="38" t="s">
        <v>96</v>
      </c>
      <c r="C105" s="38" t="s">
        <v>90</v>
      </c>
      <c r="D105" s="38" t="s">
        <v>281</v>
      </c>
      <c r="E105" s="66"/>
      <c r="F105" s="58">
        <f>F106</f>
        <v>100</v>
      </c>
      <c r="G105" s="58">
        <f t="shared" ref="G105:H105" si="30">G106</f>
        <v>100</v>
      </c>
      <c r="H105" s="58">
        <f t="shared" si="30"/>
        <v>100</v>
      </c>
    </row>
    <row r="106" spans="1:8" ht="39.6" customHeight="1" x14ac:dyDescent="0.2">
      <c r="A106" s="56" t="s">
        <v>75</v>
      </c>
      <c r="B106" s="38" t="s">
        <v>96</v>
      </c>
      <c r="C106" s="38" t="s">
        <v>90</v>
      </c>
      <c r="D106" s="38" t="s">
        <v>281</v>
      </c>
      <c r="E106" s="66">
        <v>240</v>
      </c>
      <c r="F106" s="58">
        <v>100</v>
      </c>
      <c r="G106" s="58">
        <v>100</v>
      </c>
      <c r="H106" s="58">
        <v>100</v>
      </c>
    </row>
    <row r="107" spans="1:8" ht="45.6" customHeight="1" x14ac:dyDescent="0.2">
      <c r="A107" s="66" t="s">
        <v>85</v>
      </c>
      <c r="B107" s="38" t="s">
        <v>96</v>
      </c>
      <c r="C107" s="38" t="s">
        <v>90</v>
      </c>
      <c r="D107" s="38" t="s">
        <v>242</v>
      </c>
      <c r="E107" s="66"/>
      <c r="F107" s="10">
        <f t="shared" ref="F107:H107" si="31">F108</f>
        <v>855.4</v>
      </c>
      <c r="G107" s="10">
        <f t="shared" si="31"/>
        <v>830</v>
      </c>
      <c r="H107" s="10">
        <f t="shared" si="31"/>
        <v>850</v>
      </c>
    </row>
    <row r="108" spans="1:8" ht="31.15" customHeight="1" x14ac:dyDescent="0.2">
      <c r="A108" s="66" t="s">
        <v>75</v>
      </c>
      <c r="B108" s="38" t="s">
        <v>96</v>
      </c>
      <c r="C108" s="38" t="s">
        <v>90</v>
      </c>
      <c r="D108" s="38" t="s">
        <v>242</v>
      </c>
      <c r="E108" s="66">
        <v>240</v>
      </c>
      <c r="F108" s="10">
        <v>855.4</v>
      </c>
      <c r="G108" s="10">
        <v>830</v>
      </c>
      <c r="H108" s="10">
        <v>850</v>
      </c>
    </row>
    <row r="109" spans="1:8" ht="66" customHeight="1" thickBot="1" x14ac:dyDescent="0.25">
      <c r="A109" s="66" t="s">
        <v>86</v>
      </c>
      <c r="B109" s="38" t="s">
        <v>96</v>
      </c>
      <c r="C109" s="38" t="s">
        <v>90</v>
      </c>
      <c r="D109" s="38" t="s">
        <v>243</v>
      </c>
      <c r="E109" s="66"/>
      <c r="F109" s="10">
        <f>F112</f>
        <v>925.1</v>
      </c>
      <c r="G109" s="10">
        <f>G112</f>
        <v>976.9</v>
      </c>
      <c r="H109" s="10">
        <f>H112</f>
        <v>976.9</v>
      </c>
    </row>
    <row r="110" spans="1:8" ht="24.75" customHeight="1" thickBot="1" x14ac:dyDescent="0.25">
      <c r="A110" s="103" t="s">
        <v>352</v>
      </c>
      <c r="B110" s="38" t="s">
        <v>96</v>
      </c>
      <c r="C110" s="38" t="s">
        <v>90</v>
      </c>
      <c r="D110" s="105" t="s">
        <v>353</v>
      </c>
      <c r="E110" s="66"/>
      <c r="F110" s="10">
        <f>F111</f>
        <v>51</v>
      </c>
      <c r="G110" s="10">
        <f>G111</f>
        <v>51</v>
      </c>
      <c r="H110" s="10">
        <f>H111</f>
        <v>51</v>
      </c>
    </row>
    <row r="111" spans="1:8" ht="66" customHeight="1" thickBot="1" x14ac:dyDescent="0.25">
      <c r="A111" s="104" t="s">
        <v>75</v>
      </c>
      <c r="B111" s="38" t="s">
        <v>96</v>
      </c>
      <c r="C111" s="38" t="s">
        <v>90</v>
      </c>
      <c r="D111" s="106" t="s">
        <v>353</v>
      </c>
      <c r="E111" s="66">
        <v>240</v>
      </c>
      <c r="F111" s="10">
        <v>51</v>
      </c>
      <c r="G111" s="10">
        <v>51</v>
      </c>
      <c r="H111" s="10">
        <v>51</v>
      </c>
    </row>
    <row r="112" spans="1:8" ht="15" customHeight="1" x14ac:dyDescent="0.2">
      <c r="A112" s="66" t="s">
        <v>46</v>
      </c>
      <c r="B112" s="38" t="s">
        <v>96</v>
      </c>
      <c r="C112" s="38" t="s">
        <v>90</v>
      </c>
      <c r="D112" s="38" t="s">
        <v>243</v>
      </c>
      <c r="E112" s="66">
        <v>540</v>
      </c>
      <c r="F112" s="10">
        <v>925.1</v>
      </c>
      <c r="G112" s="10">
        <v>976.9</v>
      </c>
      <c r="H112" s="10">
        <v>976.9</v>
      </c>
    </row>
    <row r="113" spans="1:14" ht="66.599999999999994" customHeight="1" x14ac:dyDescent="0.2">
      <c r="A113" s="66" t="s">
        <v>155</v>
      </c>
      <c r="B113" s="38" t="s">
        <v>96</v>
      </c>
      <c r="C113" s="38" t="s">
        <v>90</v>
      </c>
      <c r="D113" s="38" t="s">
        <v>244</v>
      </c>
      <c r="E113" s="66"/>
      <c r="F113" s="10">
        <f>F114</f>
        <v>694.3</v>
      </c>
      <c r="G113" s="10">
        <f t="shared" ref="G113:H113" si="32">G114</f>
        <v>631.20000000000005</v>
      </c>
      <c r="H113" s="10">
        <f t="shared" si="32"/>
        <v>631.20000000000005</v>
      </c>
    </row>
    <row r="114" spans="1:14" ht="24.75" customHeight="1" thickBot="1" x14ac:dyDescent="0.25">
      <c r="A114" s="66" t="s">
        <v>46</v>
      </c>
      <c r="B114" s="38" t="s">
        <v>96</v>
      </c>
      <c r="C114" s="38" t="s">
        <v>90</v>
      </c>
      <c r="D114" s="38" t="s">
        <v>244</v>
      </c>
      <c r="E114" s="66">
        <v>540</v>
      </c>
      <c r="F114" s="10">
        <v>694.3</v>
      </c>
      <c r="G114" s="10">
        <v>631.20000000000005</v>
      </c>
      <c r="H114" s="10">
        <v>631.20000000000005</v>
      </c>
    </row>
    <row r="115" spans="1:14" ht="24.75" customHeight="1" thickBot="1" x14ac:dyDescent="0.25">
      <c r="A115" s="103" t="s">
        <v>345</v>
      </c>
      <c r="B115" s="107">
        <v>11</v>
      </c>
      <c r="C115" s="109"/>
      <c r="D115" s="38"/>
      <c r="E115" s="66"/>
      <c r="F115" s="10">
        <f t="shared" ref="F115:F120" si="33">F116</f>
        <v>60.3</v>
      </c>
      <c r="G115" s="10">
        <f t="shared" ref="G115:H120" si="34">G116</f>
        <v>60.2</v>
      </c>
      <c r="H115" s="10">
        <f t="shared" si="34"/>
        <v>60.1</v>
      </c>
    </row>
    <row r="116" spans="1:14" ht="31.5" customHeight="1" thickBot="1" x14ac:dyDescent="0.25">
      <c r="A116" s="104" t="s">
        <v>346</v>
      </c>
      <c r="B116" s="108">
        <v>11</v>
      </c>
      <c r="C116" s="110">
        <v>1</v>
      </c>
      <c r="D116" s="38"/>
      <c r="E116" s="66"/>
      <c r="F116" s="10">
        <f t="shared" si="33"/>
        <v>60.3</v>
      </c>
      <c r="G116" s="10">
        <f t="shared" si="34"/>
        <v>60.2</v>
      </c>
      <c r="H116" s="10">
        <f t="shared" si="34"/>
        <v>60.1</v>
      </c>
    </row>
    <row r="117" spans="1:14" ht="36" customHeight="1" thickBot="1" x14ac:dyDescent="0.25">
      <c r="A117" s="104" t="s">
        <v>347</v>
      </c>
      <c r="B117" s="108">
        <v>11</v>
      </c>
      <c r="C117" s="108">
        <v>1</v>
      </c>
      <c r="D117" s="105" t="s">
        <v>71</v>
      </c>
      <c r="E117" s="66"/>
      <c r="F117" s="10">
        <f t="shared" si="33"/>
        <v>60.3</v>
      </c>
      <c r="G117" s="10">
        <f t="shared" si="34"/>
        <v>60.2</v>
      </c>
      <c r="H117" s="10">
        <f t="shared" si="34"/>
        <v>60.1</v>
      </c>
    </row>
    <row r="118" spans="1:14" ht="32.25" customHeight="1" thickBot="1" x14ac:dyDescent="0.25">
      <c r="A118" s="104" t="s">
        <v>219</v>
      </c>
      <c r="B118" s="108">
        <v>11</v>
      </c>
      <c r="C118" s="108">
        <v>1</v>
      </c>
      <c r="D118" s="106" t="s">
        <v>81</v>
      </c>
      <c r="E118" s="66"/>
      <c r="F118" s="10">
        <f t="shared" si="33"/>
        <v>60.3</v>
      </c>
      <c r="G118" s="10">
        <f t="shared" si="34"/>
        <v>60.2</v>
      </c>
      <c r="H118" s="10">
        <f t="shared" si="34"/>
        <v>60.1</v>
      </c>
      <c r="N118" s="48">
        <v>1</v>
      </c>
    </row>
    <row r="119" spans="1:14" ht="42.75" customHeight="1" thickBot="1" x14ac:dyDescent="0.25">
      <c r="A119" s="104" t="s">
        <v>348</v>
      </c>
      <c r="B119" s="108">
        <v>11</v>
      </c>
      <c r="C119" s="108">
        <v>1</v>
      </c>
      <c r="D119" s="106" t="s">
        <v>350</v>
      </c>
      <c r="E119" s="66"/>
      <c r="F119" s="10">
        <f t="shared" si="33"/>
        <v>60.3</v>
      </c>
      <c r="G119" s="10">
        <f t="shared" si="34"/>
        <v>60.2</v>
      </c>
      <c r="H119" s="10">
        <f t="shared" si="34"/>
        <v>60.1</v>
      </c>
    </row>
    <row r="120" spans="1:14" ht="39.75" customHeight="1" thickBot="1" x14ac:dyDescent="0.25">
      <c r="A120" s="104" t="s">
        <v>349</v>
      </c>
      <c r="B120" s="108">
        <v>11</v>
      </c>
      <c r="C120" s="108">
        <v>1</v>
      </c>
      <c r="D120" s="106" t="s">
        <v>351</v>
      </c>
      <c r="E120" s="66"/>
      <c r="F120" s="10">
        <f t="shared" si="33"/>
        <v>60.3</v>
      </c>
      <c r="G120" s="10">
        <f t="shared" si="34"/>
        <v>60.2</v>
      </c>
      <c r="H120" s="10">
        <f t="shared" si="34"/>
        <v>60.1</v>
      </c>
    </row>
    <row r="121" spans="1:14" ht="39.75" customHeight="1" thickBot="1" x14ac:dyDescent="0.25">
      <c r="A121" s="104" t="s">
        <v>75</v>
      </c>
      <c r="B121" s="108">
        <v>11</v>
      </c>
      <c r="C121" s="108">
        <v>1</v>
      </c>
      <c r="D121" s="106" t="s">
        <v>351</v>
      </c>
      <c r="E121" s="66">
        <v>240</v>
      </c>
      <c r="F121" s="10">
        <v>60.3</v>
      </c>
      <c r="G121" s="10">
        <v>60.2</v>
      </c>
      <c r="H121" s="10">
        <v>60.1</v>
      </c>
    </row>
    <row r="122" spans="1:14" ht="32.450000000000003" customHeight="1" x14ac:dyDescent="0.2">
      <c r="A122" s="39" t="s">
        <v>60</v>
      </c>
      <c r="B122" s="40">
        <v>14</v>
      </c>
      <c r="C122" s="40"/>
      <c r="D122" s="40"/>
      <c r="E122" s="39"/>
      <c r="F122" s="37">
        <f>F123</f>
        <v>282.8</v>
      </c>
      <c r="G122" s="37">
        <f t="shared" ref="F122:H125" si="35">G123</f>
        <v>28.400000000000002</v>
      </c>
      <c r="H122" s="37">
        <f t="shared" si="35"/>
        <v>28.400000000000002</v>
      </c>
    </row>
    <row r="123" spans="1:14" ht="22.9" customHeight="1" x14ac:dyDescent="0.2">
      <c r="A123" s="66" t="s">
        <v>61</v>
      </c>
      <c r="B123" s="38">
        <v>14</v>
      </c>
      <c r="C123" s="38" t="s">
        <v>93</v>
      </c>
      <c r="D123" s="40"/>
      <c r="E123" s="39"/>
      <c r="F123" s="10">
        <f>F124</f>
        <v>282.8</v>
      </c>
      <c r="G123" s="10">
        <f t="shared" si="35"/>
        <v>28.400000000000002</v>
      </c>
      <c r="H123" s="10">
        <f t="shared" si="35"/>
        <v>28.400000000000002</v>
      </c>
    </row>
    <row r="124" spans="1:14" ht="54.6" customHeight="1" x14ac:dyDescent="0.2">
      <c r="A124" s="66" t="s">
        <v>367</v>
      </c>
      <c r="B124" s="38">
        <v>14</v>
      </c>
      <c r="C124" s="38" t="s">
        <v>93</v>
      </c>
      <c r="D124" s="38" t="s">
        <v>71</v>
      </c>
      <c r="E124" s="39"/>
      <c r="F124" s="10">
        <f t="shared" si="35"/>
        <v>282.8</v>
      </c>
      <c r="G124" s="10">
        <f t="shared" si="35"/>
        <v>28.400000000000002</v>
      </c>
      <c r="H124" s="10">
        <f t="shared" si="35"/>
        <v>28.400000000000002</v>
      </c>
    </row>
    <row r="125" spans="1:14" ht="25.15" customHeight="1" x14ac:dyDescent="0.2">
      <c r="A125" s="66" t="s">
        <v>219</v>
      </c>
      <c r="B125" s="38">
        <v>14</v>
      </c>
      <c r="C125" s="38" t="s">
        <v>93</v>
      </c>
      <c r="D125" s="38" t="s">
        <v>81</v>
      </c>
      <c r="E125" s="39"/>
      <c r="F125" s="10">
        <f>F126</f>
        <v>282.8</v>
      </c>
      <c r="G125" s="10">
        <f t="shared" si="35"/>
        <v>28.400000000000002</v>
      </c>
      <c r="H125" s="10">
        <f t="shared" si="35"/>
        <v>28.400000000000002</v>
      </c>
    </row>
    <row r="126" spans="1:14" ht="55.15" customHeight="1" x14ac:dyDescent="0.2">
      <c r="A126" s="66" t="s">
        <v>226</v>
      </c>
      <c r="B126" s="38">
        <v>14</v>
      </c>
      <c r="C126" s="38" t="s">
        <v>93</v>
      </c>
      <c r="D126" s="38" t="s">
        <v>221</v>
      </c>
      <c r="E126" s="39"/>
      <c r="F126" s="10">
        <f>F127+F129+F131</f>
        <v>282.8</v>
      </c>
      <c r="G126" s="10">
        <f t="shared" ref="G126:H126" si="36">G127+G129+G131</f>
        <v>28.400000000000002</v>
      </c>
      <c r="H126" s="10">
        <f t="shared" si="36"/>
        <v>28.400000000000002</v>
      </c>
    </row>
    <row r="127" spans="1:14" ht="67.900000000000006" customHeight="1" x14ac:dyDescent="0.2">
      <c r="A127" s="66" t="s">
        <v>87</v>
      </c>
      <c r="B127" s="38">
        <v>14</v>
      </c>
      <c r="C127" s="38" t="s">
        <v>93</v>
      </c>
      <c r="D127" s="38" t="s">
        <v>245</v>
      </c>
      <c r="E127" s="66"/>
      <c r="F127" s="10">
        <f>F128</f>
        <v>28.1</v>
      </c>
      <c r="G127" s="10">
        <f>G128</f>
        <v>28.1</v>
      </c>
      <c r="H127" s="10">
        <f>H128</f>
        <v>28.1</v>
      </c>
    </row>
    <row r="128" spans="1:14" ht="15.75" customHeight="1" x14ac:dyDescent="0.2">
      <c r="A128" s="66" t="s">
        <v>46</v>
      </c>
      <c r="B128" s="38">
        <v>14</v>
      </c>
      <c r="C128" s="38" t="s">
        <v>93</v>
      </c>
      <c r="D128" s="38" t="s">
        <v>245</v>
      </c>
      <c r="E128" s="66">
        <v>540</v>
      </c>
      <c r="F128" s="10">
        <v>28.1</v>
      </c>
      <c r="G128" s="10">
        <v>28.1</v>
      </c>
      <c r="H128" s="10">
        <v>28.1</v>
      </c>
    </row>
    <row r="129" spans="1:8" ht="94.9" customHeight="1" x14ac:dyDescent="0.2">
      <c r="A129" s="66" t="s">
        <v>88</v>
      </c>
      <c r="B129" s="38">
        <v>14</v>
      </c>
      <c r="C129" s="38" t="s">
        <v>93</v>
      </c>
      <c r="D129" s="38" t="s">
        <v>246</v>
      </c>
      <c r="E129" s="66"/>
      <c r="F129" s="10">
        <f>F130</f>
        <v>254.4</v>
      </c>
      <c r="G129" s="10">
        <f>G130</f>
        <v>0</v>
      </c>
      <c r="H129" s="10">
        <f>H130</f>
        <v>0</v>
      </c>
    </row>
    <row r="130" spans="1:8" ht="15" customHeight="1" x14ac:dyDescent="0.2">
      <c r="A130" s="66" t="s">
        <v>46</v>
      </c>
      <c r="B130" s="38">
        <v>14</v>
      </c>
      <c r="C130" s="38" t="s">
        <v>93</v>
      </c>
      <c r="D130" s="38" t="s">
        <v>246</v>
      </c>
      <c r="E130" s="66">
        <v>540</v>
      </c>
      <c r="F130" s="10">
        <v>254.4</v>
      </c>
      <c r="G130" s="10">
        <v>0</v>
      </c>
      <c r="H130" s="10">
        <v>0</v>
      </c>
    </row>
    <row r="131" spans="1:8" ht="108" customHeight="1" x14ac:dyDescent="0.2">
      <c r="A131" s="66" t="s">
        <v>134</v>
      </c>
      <c r="B131" s="38">
        <v>14</v>
      </c>
      <c r="C131" s="38" t="s">
        <v>93</v>
      </c>
      <c r="D131" s="38" t="s">
        <v>247</v>
      </c>
      <c r="E131" s="66"/>
      <c r="F131" s="10">
        <f>F132</f>
        <v>0.3</v>
      </c>
      <c r="G131" s="10">
        <f t="shared" ref="G131:H131" si="37">G132</f>
        <v>0.3</v>
      </c>
      <c r="H131" s="10">
        <f t="shared" si="37"/>
        <v>0.3</v>
      </c>
    </row>
    <row r="132" spans="1:8" ht="32.25" customHeight="1" x14ac:dyDescent="0.2">
      <c r="A132" s="56" t="s">
        <v>257</v>
      </c>
      <c r="B132" s="38" t="s">
        <v>152</v>
      </c>
      <c r="C132" s="38" t="s">
        <v>93</v>
      </c>
      <c r="D132" s="38" t="s">
        <v>247</v>
      </c>
      <c r="E132" s="66">
        <v>540</v>
      </c>
      <c r="F132" s="10">
        <v>0.3</v>
      </c>
      <c r="G132" s="10">
        <v>0.3</v>
      </c>
      <c r="H132" s="10">
        <v>0.3</v>
      </c>
    </row>
    <row r="133" spans="1:8" ht="14.25" customHeight="1" x14ac:dyDescent="0.2">
      <c r="A133" s="56" t="s">
        <v>62</v>
      </c>
      <c r="B133" s="38" t="s">
        <v>258</v>
      </c>
      <c r="C133" s="38"/>
      <c r="D133" s="38"/>
      <c r="E133" s="66"/>
      <c r="F133" s="10"/>
      <c r="G133" s="10">
        <f>G135</f>
        <v>298</v>
      </c>
      <c r="H133" s="10">
        <f>H134</f>
        <v>624</v>
      </c>
    </row>
    <row r="134" spans="1:8" ht="14.25" customHeight="1" x14ac:dyDescent="0.2">
      <c r="A134" s="56" t="s">
        <v>62</v>
      </c>
      <c r="B134" s="38" t="s">
        <v>258</v>
      </c>
      <c r="C134" s="38" t="s">
        <v>258</v>
      </c>
      <c r="D134" s="38"/>
      <c r="E134" s="66"/>
      <c r="F134" s="10"/>
      <c r="G134" s="10">
        <f>G135</f>
        <v>298</v>
      </c>
      <c r="H134" s="10">
        <f>H135</f>
        <v>624</v>
      </c>
    </row>
    <row r="135" spans="1:8" ht="14.25" customHeight="1" x14ac:dyDescent="0.2">
      <c r="A135" s="56" t="s">
        <v>62</v>
      </c>
      <c r="B135" s="38" t="s">
        <v>258</v>
      </c>
      <c r="C135" s="38" t="s">
        <v>258</v>
      </c>
      <c r="D135" s="38" t="s">
        <v>259</v>
      </c>
      <c r="E135" s="66"/>
      <c r="F135" s="10"/>
      <c r="G135" s="10">
        <f>G136</f>
        <v>298</v>
      </c>
      <c r="H135" s="10">
        <f>H136</f>
        <v>624</v>
      </c>
    </row>
    <row r="136" spans="1:8" ht="14.25" customHeight="1" x14ac:dyDescent="0.2">
      <c r="A136" s="56" t="s">
        <v>62</v>
      </c>
      <c r="B136" s="38" t="s">
        <v>258</v>
      </c>
      <c r="C136" s="38" t="s">
        <v>258</v>
      </c>
      <c r="D136" s="38" t="s">
        <v>260</v>
      </c>
      <c r="E136" s="66"/>
      <c r="F136" s="10"/>
      <c r="G136" s="10">
        <f>G137</f>
        <v>298</v>
      </c>
      <c r="H136" s="10">
        <f>H137</f>
        <v>624</v>
      </c>
    </row>
    <row r="137" spans="1:8" ht="14.25" customHeight="1" x14ac:dyDescent="0.2">
      <c r="A137" s="56" t="s">
        <v>62</v>
      </c>
      <c r="B137" s="38" t="s">
        <v>258</v>
      </c>
      <c r="C137" s="38" t="s">
        <v>258</v>
      </c>
      <c r="D137" s="38" t="s">
        <v>260</v>
      </c>
      <c r="E137" s="66">
        <v>990</v>
      </c>
      <c r="F137" s="10"/>
      <c r="G137" s="10">
        <v>298</v>
      </c>
      <c r="H137" s="10">
        <v>624</v>
      </c>
    </row>
    <row r="138" spans="1:8" x14ac:dyDescent="0.2">
      <c r="A138" s="39" t="s">
        <v>89</v>
      </c>
      <c r="B138" s="38"/>
      <c r="C138" s="38"/>
      <c r="D138" s="38"/>
      <c r="E138" s="66"/>
      <c r="F138" s="37">
        <f>F12+F29+F37+F44+F65+F100+F122+F115</f>
        <v>20773.3</v>
      </c>
      <c r="G138" s="37">
        <f>G12+G29+G37+G44+G65+G100+G122+G133+G115</f>
        <v>11951</v>
      </c>
      <c r="H138" s="37">
        <f>H12+H29+H37+H44+H65+H100+H122+H133+H115</f>
        <v>12656.500000000002</v>
      </c>
    </row>
  </sheetData>
  <mergeCells count="12">
    <mergeCell ref="A7:G7"/>
    <mergeCell ref="A8:A9"/>
    <mergeCell ref="B8:B9"/>
    <mergeCell ref="C8:C9"/>
    <mergeCell ref="D8:D9"/>
    <mergeCell ref="E8:E9"/>
    <mergeCell ref="F8:H8"/>
    <mergeCell ref="A1:G1"/>
    <mergeCell ref="A2:G2"/>
    <mergeCell ref="A3:G3"/>
    <mergeCell ref="A4:G4"/>
    <mergeCell ref="A5:G6"/>
  </mergeCells>
  <pageMargins left="0.70866141732283472" right="0.19685039370078741" top="0.19685039370078741" bottom="0.19685039370078741" header="0.31496062992125984" footer="0.19685039370078741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opLeftCell="A79" zoomScale="87" zoomScaleNormal="87" workbookViewId="0">
      <selection activeCell="U104" sqref="U104"/>
    </sheetView>
  </sheetViews>
  <sheetFormatPr defaultRowHeight="15" x14ac:dyDescent="0.25"/>
  <cols>
    <col min="1" max="1" width="41.140625" style="24" customWidth="1"/>
    <col min="2" max="2" width="15.42578125" style="24" customWidth="1"/>
    <col min="3" max="3" width="9.140625" style="24"/>
    <col min="4" max="4" width="17.85546875" style="24" hidden="1" customWidth="1"/>
    <col min="5" max="7" width="9.140625" style="24"/>
    <col min="8" max="8" width="9.140625" style="24" customWidth="1"/>
    <col min="9" max="16384" width="9.140625" style="24"/>
  </cols>
  <sheetData>
    <row r="1" spans="1:13" ht="15" customHeight="1" x14ac:dyDescent="0.25">
      <c r="E1" s="129"/>
      <c r="F1" s="166" t="s">
        <v>463</v>
      </c>
      <c r="G1" s="166"/>
      <c r="H1" s="166"/>
      <c r="I1" s="166"/>
      <c r="J1" s="166"/>
      <c r="K1" s="129"/>
      <c r="L1" s="129"/>
      <c r="M1" s="129"/>
    </row>
    <row r="2" spans="1:13" ht="15" customHeight="1" x14ac:dyDescent="0.25">
      <c r="E2" s="129"/>
      <c r="F2" s="166" t="s">
        <v>63</v>
      </c>
      <c r="G2" s="166"/>
      <c r="H2" s="166"/>
      <c r="I2" s="166"/>
      <c r="J2" s="166"/>
      <c r="K2" s="129"/>
      <c r="L2" s="129"/>
      <c r="M2" s="129"/>
    </row>
    <row r="3" spans="1:13" ht="15" customHeight="1" x14ac:dyDescent="0.25">
      <c r="E3" s="129"/>
      <c r="F3" s="166" t="s">
        <v>368</v>
      </c>
      <c r="G3" s="166"/>
      <c r="H3" s="166"/>
      <c r="I3" s="166"/>
      <c r="J3" s="166"/>
      <c r="K3" s="129"/>
      <c r="L3" s="129"/>
      <c r="M3" s="129"/>
    </row>
    <row r="4" spans="1:13" ht="15" customHeight="1" x14ac:dyDescent="0.25">
      <c r="E4" s="129"/>
      <c r="F4" s="166" t="s">
        <v>267</v>
      </c>
      <c r="G4" s="166"/>
      <c r="H4" s="166"/>
      <c r="I4" s="166"/>
      <c r="J4" s="166"/>
      <c r="K4" s="129"/>
      <c r="L4" s="129"/>
      <c r="M4" s="129"/>
    </row>
    <row r="5" spans="1:13" ht="11.25" customHeight="1" x14ac:dyDescent="0.25">
      <c r="E5" s="129"/>
      <c r="F5" s="166" t="s">
        <v>268</v>
      </c>
      <c r="G5" s="166"/>
      <c r="H5" s="166"/>
      <c r="I5" s="166"/>
      <c r="J5" s="166"/>
      <c r="K5" s="129"/>
      <c r="L5" s="129"/>
      <c r="M5" s="129"/>
    </row>
    <row r="6" spans="1:13" ht="13.9" customHeight="1" x14ac:dyDescent="0.25">
      <c r="E6" s="129"/>
      <c r="F6" s="3"/>
      <c r="G6" s="129"/>
      <c r="H6" s="129"/>
      <c r="I6" s="129"/>
      <c r="J6" s="129"/>
      <c r="K6" s="129"/>
      <c r="L6" s="129"/>
      <c r="M6" s="129"/>
    </row>
    <row r="7" spans="1:13" ht="15" customHeight="1" x14ac:dyDescent="0.25">
      <c r="E7" s="129"/>
      <c r="F7" s="127"/>
      <c r="G7" s="129"/>
      <c r="H7" s="129"/>
      <c r="I7" s="129"/>
      <c r="J7" s="129"/>
      <c r="K7" s="129"/>
      <c r="L7" s="129"/>
      <c r="M7" s="129"/>
    </row>
    <row r="8" spans="1:13" ht="25.5" customHeight="1" x14ac:dyDescent="0.25">
      <c r="E8" s="129"/>
      <c r="F8" s="129"/>
      <c r="G8" s="129"/>
      <c r="H8" s="129"/>
      <c r="I8" s="146"/>
      <c r="J8" s="129"/>
      <c r="K8" s="129"/>
      <c r="L8" s="129"/>
      <c r="M8" s="129"/>
    </row>
    <row r="9" spans="1:13" ht="15" customHeight="1" x14ac:dyDescent="0.25"/>
    <row r="10" spans="1:13" s="129" customFormat="1" x14ac:dyDescent="0.25"/>
    <row r="11" spans="1:13" s="129" customFormat="1" x14ac:dyDescent="0.25">
      <c r="F11" s="188"/>
      <c r="G11" s="188"/>
      <c r="H11" s="188"/>
    </row>
    <row r="12" spans="1:13" ht="27.75" customHeight="1" x14ac:dyDescent="0.25">
      <c r="A12" s="187" t="s">
        <v>359</v>
      </c>
      <c r="B12" s="187"/>
      <c r="C12" s="187"/>
      <c r="D12" s="187"/>
      <c r="E12" s="187"/>
      <c r="F12" s="187"/>
      <c r="G12" s="187"/>
      <c r="H12" s="187"/>
    </row>
    <row r="13" spans="1:13" s="129" customFormat="1" ht="27.75" customHeight="1" x14ac:dyDescent="0.25">
      <c r="A13" s="138" t="s">
        <v>150</v>
      </c>
      <c r="B13" s="139" t="s">
        <v>69</v>
      </c>
      <c r="C13" s="140" t="s">
        <v>460</v>
      </c>
      <c r="D13" s="141"/>
      <c r="E13" s="139" t="s">
        <v>461</v>
      </c>
      <c r="F13" s="139" t="s">
        <v>70</v>
      </c>
      <c r="G13" s="139">
        <v>2024</v>
      </c>
      <c r="H13" s="139">
        <v>2025</v>
      </c>
      <c r="I13" s="142">
        <v>2026</v>
      </c>
    </row>
    <row r="14" spans="1:13" s="129" customFormat="1" ht="27.75" customHeight="1" x14ac:dyDescent="0.25">
      <c r="A14" s="130">
        <v>1</v>
      </c>
      <c r="B14" s="130">
        <v>2</v>
      </c>
      <c r="C14" s="189">
        <v>3</v>
      </c>
      <c r="D14" s="190"/>
      <c r="E14" s="130">
        <v>4</v>
      </c>
      <c r="F14" s="130">
        <v>5</v>
      </c>
      <c r="G14" s="130">
        <v>6</v>
      </c>
      <c r="H14" s="130">
        <v>7</v>
      </c>
      <c r="I14" s="131">
        <v>8</v>
      </c>
    </row>
    <row r="15" spans="1:13" ht="51.75" customHeight="1" x14ac:dyDescent="0.25">
      <c r="A15" s="124" t="s">
        <v>355</v>
      </c>
      <c r="B15" s="128" t="s">
        <v>386</v>
      </c>
      <c r="C15" s="186" t="s">
        <v>90</v>
      </c>
      <c r="D15" s="186"/>
      <c r="E15" s="128" t="s">
        <v>91</v>
      </c>
      <c r="F15" s="125"/>
      <c r="G15" s="126">
        <v>9481411.8499999996</v>
      </c>
      <c r="H15" s="126">
        <v>8879300</v>
      </c>
      <c r="I15" s="126">
        <v>8909400</v>
      </c>
    </row>
    <row r="16" spans="1:13" x14ac:dyDescent="0.25">
      <c r="A16" s="124" t="s">
        <v>219</v>
      </c>
      <c r="B16" s="128" t="s">
        <v>387</v>
      </c>
      <c r="C16" s="186" t="s">
        <v>90</v>
      </c>
      <c r="D16" s="186"/>
      <c r="E16" s="128" t="s">
        <v>91</v>
      </c>
      <c r="F16" s="125"/>
      <c r="G16" s="126">
        <v>9481411.8499999996</v>
      </c>
      <c r="H16" s="126">
        <v>8879300</v>
      </c>
      <c r="I16" s="126">
        <v>8909400</v>
      </c>
    </row>
    <row r="17" spans="1:9" ht="63.75" customHeight="1" x14ac:dyDescent="0.25">
      <c r="A17" s="124" t="s">
        <v>388</v>
      </c>
      <c r="B17" s="128" t="s">
        <v>389</v>
      </c>
      <c r="C17" s="186" t="s">
        <v>90</v>
      </c>
      <c r="D17" s="186"/>
      <c r="E17" s="128" t="s">
        <v>91</v>
      </c>
      <c r="F17" s="125"/>
      <c r="G17" s="126">
        <v>5143811.8499999996</v>
      </c>
      <c r="H17" s="126">
        <v>4524500</v>
      </c>
      <c r="I17" s="126">
        <v>4459700</v>
      </c>
    </row>
    <row r="18" spans="1:9" x14ac:dyDescent="0.25">
      <c r="A18" s="124" t="s">
        <v>72</v>
      </c>
      <c r="B18" s="128" t="s">
        <v>390</v>
      </c>
      <c r="C18" s="186" t="s">
        <v>90</v>
      </c>
      <c r="D18" s="186"/>
      <c r="E18" s="128" t="s">
        <v>91</v>
      </c>
      <c r="F18" s="125"/>
      <c r="G18" s="126">
        <v>910000</v>
      </c>
      <c r="H18" s="126">
        <v>910000</v>
      </c>
      <c r="I18" s="126">
        <v>910000</v>
      </c>
    </row>
    <row r="19" spans="1:9" ht="26.25" x14ac:dyDescent="0.25">
      <c r="A19" s="124" t="s">
        <v>73</v>
      </c>
      <c r="B19" s="128" t="s">
        <v>390</v>
      </c>
      <c r="C19" s="186" t="s">
        <v>90</v>
      </c>
      <c r="D19" s="186"/>
      <c r="E19" s="128" t="s">
        <v>91</v>
      </c>
      <c r="F19" s="128" t="s">
        <v>391</v>
      </c>
      <c r="G19" s="126">
        <v>910000</v>
      </c>
      <c r="H19" s="126">
        <v>910000</v>
      </c>
      <c r="I19" s="126">
        <v>910000</v>
      </c>
    </row>
    <row r="20" spans="1:9" x14ac:dyDescent="0.25">
      <c r="A20" s="124" t="s">
        <v>74</v>
      </c>
      <c r="B20" s="128" t="s">
        <v>393</v>
      </c>
      <c r="C20" s="186" t="s">
        <v>90</v>
      </c>
      <c r="D20" s="186"/>
      <c r="E20" s="128" t="s">
        <v>92</v>
      </c>
      <c r="F20" s="125"/>
      <c r="G20" s="126">
        <v>3256600</v>
      </c>
      <c r="H20" s="126">
        <v>2876000</v>
      </c>
      <c r="I20" s="126">
        <v>2795000</v>
      </c>
    </row>
    <row r="21" spans="1:9" ht="26.25" x14ac:dyDescent="0.25">
      <c r="A21" s="124" t="s">
        <v>73</v>
      </c>
      <c r="B21" s="128" t="s">
        <v>393</v>
      </c>
      <c r="C21" s="186" t="s">
        <v>90</v>
      </c>
      <c r="D21" s="186"/>
      <c r="E21" s="128" t="s">
        <v>92</v>
      </c>
      <c r="F21" s="128" t="s">
        <v>391</v>
      </c>
      <c r="G21" s="126">
        <v>1356000</v>
      </c>
      <c r="H21" s="126">
        <v>1316000</v>
      </c>
      <c r="I21" s="126">
        <v>1316000</v>
      </c>
    </row>
    <row r="22" spans="1:9" ht="39" x14ac:dyDescent="0.25">
      <c r="A22" s="124" t="s">
        <v>75</v>
      </c>
      <c r="B22" s="128" t="s">
        <v>393</v>
      </c>
      <c r="C22" s="186" t="s">
        <v>90</v>
      </c>
      <c r="D22" s="186"/>
      <c r="E22" s="128" t="s">
        <v>92</v>
      </c>
      <c r="F22" s="128" t="s">
        <v>396</v>
      </c>
      <c r="G22" s="126">
        <v>1783600</v>
      </c>
      <c r="H22" s="126">
        <v>1443000</v>
      </c>
      <c r="I22" s="126">
        <v>1362000</v>
      </c>
    </row>
    <row r="23" spans="1:9" x14ac:dyDescent="0.25">
      <c r="A23" s="124" t="s">
        <v>76</v>
      </c>
      <c r="B23" s="128" t="s">
        <v>393</v>
      </c>
      <c r="C23" s="186" t="s">
        <v>90</v>
      </c>
      <c r="D23" s="186"/>
      <c r="E23" s="128" t="s">
        <v>92</v>
      </c>
      <c r="F23" s="128" t="s">
        <v>397</v>
      </c>
      <c r="G23" s="126">
        <v>117000</v>
      </c>
      <c r="H23" s="126">
        <v>117000</v>
      </c>
      <c r="I23" s="126">
        <v>117000</v>
      </c>
    </row>
    <row r="24" spans="1:9" x14ac:dyDescent="0.25">
      <c r="A24" s="124" t="s">
        <v>218</v>
      </c>
      <c r="B24" s="128" t="s">
        <v>398</v>
      </c>
      <c r="C24" s="186" t="s">
        <v>90</v>
      </c>
      <c r="D24" s="186"/>
      <c r="E24" s="128" t="s">
        <v>92</v>
      </c>
      <c r="F24" s="125"/>
      <c r="G24" s="126">
        <v>540000</v>
      </c>
      <c r="H24" s="126">
        <v>540000</v>
      </c>
      <c r="I24" s="126">
        <v>540000</v>
      </c>
    </row>
    <row r="25" spans="1:9" ht="26.25" x14ac:dyDescent="0.25">
      <c r="A25" s="124" t="s">
        <v>73</v>
      </c>
      <c r="B25" s="128" t="s">
        <v>398</v>
      </c>
      <c r="C25" s="186" t="s">
        <v>90</v>
      </c>
      <c r="D25" s="186"/>
      <c r="E25" s="128" t="s">
        <v>92</v>
      </c>
      <c r="F25" s="128" t="s">
        <v>391</v>
      </c>
      <c r="G25" s="126">
        <v>540000</v>
      </c>
      <c r="H25" s="126">
        <v>540000</v>
      </c>
      <c r="I25" s="126">
        <v>540000</v>
      </c>
    </row>
    <row r="26" spans="1:9" ht="51.75" x14ac:dyDescent="0.25">
      <c r="A26" s="124" t="s">
        <v>249</v>
      </c>
      <c r="B26" s="128" t="s">
        <v>400</v>
      </c>
      <c r="C26" s="186" t="s">
        <v>91</v>
      </c>
      <c r="D26" s="186"/>
      <c r="E26" s="128" t="s">
        <v>93</v>
      </c>
      <c r="F26" s="125"/>
      <c r="G26" s="126">
        <v>154411.85</v>
      </c>
      <c r="H26" s="126">
        <v>170100</v>
      </c>
      <c r="I26" s="126">
        <v>186300</v>
      </c>
    </row>
    <row r="27" spans="1:9" ht="26.25" x14ac:dyDescent="0.25">
      <c r="A27" s="124" t="s">
        <v>73</v>
      </c>
      <c r="B27" s="128" t="s">
        <v>400</v>
      </c>
      <c r="C27" s="186" t="s">
        <v>91</v>
      </c>
      <c r="D27" s="186"/>
      <c r="E27" s="128" t="s">
        <v>93</v>
      </c>
      <c r="F27" s="128" t="s">
        <v>391</v>
      </c>
      <c r="G27" s="126">
        <v>150211.85</v>
      </c>
      <c r="H27" s="126">
        <v>164000</v>
      </c>
      <c r="I27" s="126">
        <v>180000</v>
      </c>
    </row>
    <row r="28" spans="1:9" ht="39" x14ac:dyDescent="0.25">
      <c r="A28" s="124" t="s">
        <v>75</v>
      </c>
      <c r="B28" s="128" t="s">
        <v>400</v>
      </c>
      <c r="C28" s="186" t="s">
        <v>91</v>
      </c>
      <c r="D28" s="186"/>
      <c r="E28" s="128" t="s">
        <v>93</v>
      </c>
      <c r="F28" s="128" t="s">
        <v>396</v>
      </c>
      <c r="G28" s="126">
        <v>4200</v>
      </c>
      <c r="H28" s="126">
        <v>6100</v>
      </c>
      <c r="I28" s="126">
        <v>6300</v>
      </c>
    </row>
    <row r="29" spans="1:9" ht="90" x14ac:dyDescent="0.25">
      <c r="A29" s="124" t="s">
        <v>87</v>
      </c>
      <c r="B29" s="128" t="s">
        <v>455</v>
      </c>
      <c r="C29" s="186" t="s">
        <v>152</v>
      </c>
      <c r="D29" s="186"/>
      <c r="E29" s="128" t="s">
        <v>93</v>
      </c>
      <c r="F29" s="125"/>
      <c r="G29" s="126">
        <v>28100</v>
      </c>
      <c r="H29" s="126">
        <v>28100</v>
      </c>
      <c r="I29" s="126">
        <v>28100</v>
      </c>
    </row>
    <row r="30" spans="1:9" x14ac:dyDescent="0.25">
      <c r="A30" s="124" t="s">
        <v>46</v>
      </c>
      <c r="B30" s="128" t="s">
        <v>455</v>
      </c>
      <c r="C30" s="186" t="s">
        <v>152</v>
      </c>
      <c r="D30" s="186"/>
      <c r="E30" s="128" t="s">
        <v>93</v>
      </c>
      <c r="F30" s="128" t="s">
        <v>419</v>
      </c>
      <c r="G30" s="126">
        <v>28100</v>
      </c>
      <c r="H30" s="126">
        <v>28100</v>
      </c>
      <c r="I30" s="126">
        <v>28100</v>
      </c>
    </row>
    <row r="31" spans="1:9" ht="115.5" x14ac:dyDescent="0.25">
      <c r="A31" s="124" t="s">
        <v>88</v>
      </c>
      <c r="B31" s="128" t="s">
        <v>456</v>
      </c>
      <c r="C31" s="186" t="s">
        <v>152</v>
      </c>
      <c r="D31" s="186"/>
      <c r="E31" s="128" t="s">
        <v>93</v>
      </c>
      <c r="F31" s="125"/>
      <c r="G31" s="126">
        <v>254400</v>
      </c>
      <c r="H31" s="126">
        <v>0</v>
      </c>
      <c r="I31" s="126">
        <v>0</v>
      </c>
    </row>
    <row r="32" spans="1:9" x14ac:dyDescent="0.25">
      <c r="A32" s="124" t="s">
        <v>46</v>
      </c>
      <c r="B32" s="128" t="s">
        <v>456</v>
      </c>
      <c r="C32" s="186" t="s">
        <v>152</v>
      </c>
      <c r="D32" s="186"/>
      <c r="E32" s="128" t="s">
        <v>93</v>
      </c>
      <c r="F32" s="128" t="s">
        <v>419</v>
      </c>
      <c r="G32" s="126">
        <v>254400</v>
      </c>
      <c r="H32" s="126">
        <v>0</v>
      </c>
      <c r="I32" s="126">
        <v>0</v>
      </c>
    </row>
    <row r="33" spans="1:9" ht="134.25" customHeight="1" x14ac:dyDescent="0.25">
      <c r="A33" s="124" t="s">
        <v>134</v>
      </c>
      <c r="B33" s="128" t="s">
        <v>457</v>
      </c>
      <c r="C33" s="186" t="s">
        <v>152</v>
      </c>
      <c r="D33" s="186"/>
      <c r="E33" s="128" t="s">
        <v>93</v>
      </c>
      <c r="F33" s="125"/>
      <c r="G33" s="126">
        <v>300</v>
      </c>
      <c r="H33" s="126">
        <v>300</v>
      </c>
      <c r="I33" s="126">
        <v>300</v>
      </c>
    </row>
    <row r="34" spans="1:9" x14ac:dyDescent="0.25">
      <c r="A34" s="124" t="s">
        <v>46</v>
      </c>
      <c r="B34" s="128" t="s">
        <v>457</v>
      </c>
      <c r="C34" s="186" t="s">
        <v>152</v>
      </c>
      <c r="D34" s="186"/>
      <c r="E34" s="128" t="s">
        <v>93</v>
      </c>
      <c r="F34" s="128" t="s">
        <v>419</v>
      </c>
      <c r="G34" s="126">
        <v>300</v>
      </c>
      <c r="H34" s="126">
        <v>300</v>
      </c>
      <c r="I34" s="126">
        <v>300</v>
      </c>
    </row>
    <row r="35" spans="1:9" ht="83.25" customHeight="1" x14ac:dyDescent="0.25">
      <c r="A35" s="124" t="s">
        <v>252</v>
      </c>
      <c r="B35" s="128" t="s">
        <v>413</v>
      </c>
      <c r="C35" s="186" t="s">
        <v>95</v>
      </c>
      <c r="D35" s="186"/>
      <c r="E35" s="128" t="s">
        <v>95</v>
      </c>
      <c r="F35" s="125"/>
      <c r="G35" s="126">
        <v>313900</v>
      </c>
      <c r="H35" s="126">
        <v>175500</v>
      </c>
      <c r="I35" s="126">
        <v>205500</v>
      </c>
    </row>
    <row r="36" spans="1:9" ht="26.25" x14ac:dyDescent="0.25">
      <c r="A36" s="124" t="s">
        <v>356</v>
      </c>
      <c r="B36" s="128" t="s">
        <v>440</v>
      </c>
      <c r="C36" s="186" t="s">
        <v>95</v>
      </c>
      <c r="D36" s="186"/>
      <c r="E36" s="128" t="s">
        <v>95</v>
      </c>
      <c r="F36" s="125"/>
      <c r="G36" s="126">
        <v>32500</v>
      </c>
      <c r="H36" s="126">
        <v>0</v>
      </c>
      <c r="I36" s="126">
        <v>0</v>
      </c>
    </row>
    <row r="37" spans="1:9" ht="39" x14ac:dyDescent="0.25">
      <c r="A37" s="124" t="s">
        <v>75</v>
      </c>
      <c r="B37" s="128" t="s">
        <v>440</v>
      </c>
      <c r="C37" s="186" t="s">
        <v>95</v>
      </c>
      <c r="D37" s="186"/>
      <c r="E37" s="128" t="s">
        <v>95</v>
      </c>
      <c r="F37" s="128" t="s">
        <v>396</v>
      </c>
      <c r="G37" s="126">
        <v>32500</v>
      </c>
      <c r="H37" s="126">
        <v>0</v>
      </c>
      <c r="I37" s="126">
        <v>0</v>
      </c>
    </row>
    <row r="38" spans="1:9" ht="64.5" x14ac:dyDescent="0.25">
      <c r="A38" s="124" t="s">
        <v>414</v>
      </c>
      <c r="B38" s="128" t="s">
        <v>415</v>
      </c>
      <c r="C38" s="186" t="s">
        <v>92</v>
      </c>
      <c r="D38" s="186"/>
      <c r="E38" s="128" t="s">
        <v>153</v>
      </c>
      <c r="F38" s="125"/>
      <c r="G38" s="126">
        <v>195900</v>
      </c>
      <c r="H38" s="126">
        <v>90000</v>
      </c>
      <c r="I38" s="126">
        <v>120000</v>
      </c>
    </row>
    <row r="39" spans="1:9" ht="39" x14ac:dyDescent="0.25">
      <c r="A39" s="124" t="s">
        <v>75</v>
      </c>
      <c r="B39" s="128" t="s">
        <v>415</v>
      </c>
      <c r="C39" s="186" t="s">
        <v>92</v>
      </c>
      <c r="D39" s="186"/>
      <c r="E39" s="128" t="s">
        <v>153</v>
      </c>
      <c r="F39" s="128" t="s">
        <v>396</v>
      </c>
      <c r="G39" s="126">
        <v>195900</v>
      </c>
      <c r="H39" s="126">
        <v>90000</v>
      </c>
      <c r="I39" s="126">
        <v>120000</v>
      </c>
    </row>
    <row r="40" spans="1:9" ht="90" x14ac:dyDescent="0.25">
      <c r="A40" s="124" t="s">
        <v>201</v>
      </c>
      <c r="B40" s="128" t="s">
        <v>416</v>
      </c>
      <c r="C40" s="186" t="s">
        <v>92</v>
      </c>
      <c r="D40" s="186"/>
      <c r="E40" s="128" t="s">
        <v>153</v>
      </c>
      <c r="F40" s="125"/>
      <c r="G40" s="126">
        <v>84500</v>
      </c>
      <c r="H40" s="126">
        <v>84500</v>
      </c>
      <c r="I40" s="126">
        <v>84500</v>
      </c>
    </row>
    <row r="41" spans="1:9" x14ac:dyDescent="0.25">
      <c r="A41" s="124" t="s">
        <v>46</v>
      </c>
      <c r="B41" s="128" t="s">
        <v>416</v>
      </c>
      <c r="C41" s="186" t="s">
        <v>92</v>
      </c>
      <c r="D41" s="186"/>
      <c r="E41" s="128" t="s">
        <v>153</v>
      </c>
      <c r="F41" s="128" t="s">
        <v>419</v>
      </c>
      <c r="G41" s="126">
        <v>84500</v>
      </c>
      <c r="H41" s="126">
        <v>84500</v>
      </c>
      <c r="I41" s="126">
        <v>84500</v>
      </c>
    </row>
    <row r="42" spans="1:9" ht="64.5" x14ac:dyDescent="0.25">
      <c r="A42" s="124" t="s">
        <v>217</v>
      </c>
      <c r="B42" s="128" t="s">
        <v>420</v>
      </c>
      <c r="C42" s="186" t="s">
        <v>92</v>
      </c>
      <c r="D42" s="186"/>
      <c r="E42" s="128" t="s">
        <v>153</v>
      </c>
      <c r="F42" s="125"/>
      <c r="G42" s="126">
        <v>1000</v>
      </c>
      <c r="H42" s="126">
        <v>1000</v>
      </c>
      <c r="I42" s="126">
        <v>1000</v>
      </c>
    </row>
    <row r="43" spans="1:9" x14ac:dyDescent="0.25">
      <c r="A43" s="124" t="s">
        <v>46</v>
      </c>
      <c r="B43" s="128" t="s">
        <v>420</v>
      </c>
      <c r="C43" s="186" t="s">
        <v>92</v>
      </c>
      <c r="D43" s="186"/>
      <c r="E43" s="128" t="s">
        <v>153</v>
      </c>
      <c r="F43" s="128" t="s">
        <v>419</v>
      </c>
      <c r="G43" s="126">
        <v>1000</v>
      </c>
      <c r="H43" s="126">
        <v>1000</v>
      </c>
      <c r="I43" s="126">
        <v>1000</v>
      </c>
    </row>
    <row r="44" spans="1:9" ht="39" x14ac:dyDescent="0.25">
      <c r="A44" s="124" t="s">
        <v>402</v>
      </c>
      <c r="B44" s="128" t="s">
        <v>403</v>
      </c>
      <c r="C44" s="186" t="s">
        <v>93</v>
      </c>
      <c r="D44" s="186"/>
      <c r="E44" s="128" t="s">
        <v>151</v>
      </c>
      <c r="F44" s="125"/>
      <c r="G44" s="126">
        <v>1337600</v>
      </c>
      <c r="H44" s="126">
        <v>1530000</v>
      </c>
      <c r="I44" s="126">
        <v>1575000</v>
      </c>
    </row>
    <row r="45" spans="1:9" ht="51.75" x14ac:dyDescent="0.25">
      <c r="A45" s="124" t="s">
        <v>78</v>
      </c>
      <c r="B45" s="128" t="s">
        <v>404</v>
      </c>
      <c r="C45" s="186" t="s">
        <v>93</v>
      </c>
      <c r="D45" s="186"/>
      <c r="E45" s="128" t="s">
        <v>151</v>
      </c>
      <c r="F45" s="125"/>
      <c r="G45" s="126">
        <v>1337600</v>
      </c>
      <c r="H45" s="126">
        <v>1530000</v>
      </c>
      <c r="I45" s="126">
        <v>1575000</v>
      </c>
    </row>
    <row r="46" spans="1:9" ht="39" x14ac:dyDescent="0.25">
      <c r="A46" s="124" t="s">
        <v>75</v>
      </c>
      <c r="B46" s="128" t="s">
        <v>404</v>
      </c>
      <c r="C46" s="186" t="s">
        <v>93</v>
      </c>
      <c r="D46" s="186"/>
      <c r="E46" s="128" t="s">
        <v>151</v>
      </c>
      <c r="F46" s="128" t="s">
        <v>396</v>
      </c>
      <c r="G46" s="126">
        <v>1337600</v>
      </c>
      <c r="H46" s="126">
        <v>1530000</v>
      </c>
      <c r="I46" s="126">
        <v>1575000</v>
      </c>
    </row>
    <row r="47" spans="1:9" ht="26.25" x14ac:dyDescent="0.25">
      <c r="A47" s="124" t="s">
        <v>442</v>
      </c>
      <c r="B47" s="128" t="s">
        <v>443</v>
      </c>
      <c r="C47" s="186" t="s">
        <v>96</v>
      </c>
      <c r="D47" s="186"/>
      <c r="E47" s="128" t="s">
        <v>90</v>
      </c>
      <c r="F47" s="125"/>
      <c r="G47" s="126">
        <v>2625800</v>
      </c>
      <c r="H47" s="126">
        <v>2589100</v>
      </c>
      <c r="I47" s="126">
        <v>2609100</v>
      </c>
    </row>
    <row r="48" spans="1:9" ht="26.25" x14ac:dyDescent="0.25">
      <c r="A48" s="124" t="s">
        <v>280</v>
      </c>
      <c r="B48" s="128" t="s">
        <v>444</v>
      </c>
      <c r="C48" s="186" t="s">
        <v>96</v>
      </c>
      <c r="D48" s="186"/>
      <c r="E48" s="128" t="s">
        <v>90</v>
      </c>
      <c r="F48" s="125"/>
      <c r="G48" s="126">
        <v>100000</v>
      </c>
      <c r="H48" s="126">
        <v>100000</v>
      </c>
      <c r="I48" s="126">
        <v>100000</v>
      </c>
    </row>
    <row r="49" spans="1:9" ht="39" x14ac:dyDescent="0.25">
      <c r="A49" s="124" t="s">
        <v>75</v>
      </c>
      <c r="B49" s="128" t="s">
        <v>444</v>
      </c>
      <c r="C49" s="186" t="s">
        <v>96</v>
      </c>
      <c r="D49" s="186"/>
      <c r="E49" s="128" t="s">
        <v>90</v>
      </c>
      <c r="F49" s="128" t="s">
        <v>396</v>
      </c>
      <c r="G49" s="126">
        <v>100000</v>
      </c>
      <c r="H49" s="126">
        <v>100000</v>
      </c>
      <c r="I49" s="126">
        <v>100000</v>
      </c>
    </row>
    <row r="50" spans="1:9" ht="51.75" x14ac:dyDescent="0.25">
      <c r="A50" s="124" t="s">
        <v>85</v>
      </c>
      <c r="B50" s="128" t="s">
        <v>445</v>
      </c>
      <c r="C50" s="186" t="s">
        <v>96</v>
      </c>
      <c r="D50" s="186"/>
      <c r="E50" s="128" t="s">
        <v>90</v>
      </c>
      <c r="F50" s="125"/>
      <c r="G50" s="126">
        <v>855400</v>
      </c>
      <c r="H50" s="126">
        <v>830000</v>
      </c>
      <c r="I50" s="126">
        <v>850000</v>
      </c>
    </row>
    <row r="51" spans="1:9" ht="39" x14ac:dyDescent="0.25">
      <c r="A51" s="124" t="s">
        <v>75</v>
      </c>
      <c r="B51" s="128" t="s">
        <v>445</v>
      </c>
      <c r="C51" s="186" t="s">
        <v>96</v>
      </c>
      <c r="D51" s="186"/>
      <c r="E51" s="128" t="s">
        <v>90</v>
      </c>
      <c r="F51" s="128" t="s">
        <v>396</v>
      </c>
      <c r="G51" s="126">
        <v>855400</v>
      </c>
      <c r="H51" s="126">
        <v>830000</v>
      </c>
      <c r="I51" s="126">
        <v>850000</v>
      </c>
    </row>
    <row r="52" spans="1:9" x14ac:dyDescent="0.25">
      <c r="A52" s="124" t="s">
        <v>352</v>
      </c>
      <c r="B52" s="128" t="s">
        <v>446</v>
      </c>
      <c r="C52" s="186" t="s">
        <v>96</v>
      </c>
      <c r="D52" s="186"/>
      <c r="E52" s="128" t="s">
        <v>90</v>
      </c>
      <c r="F52" s="125"/>
      <c r="G52" s="126">
        <v>51000</v>
      </c>
      <c r="H52" s="126">
        <v>51000</v>
      </c>
      <c r="I52" s="126">
        <v>51000</v>
      </c>
    </row>
    <row r="53" spans="1:9" ht="39" x14ac:dyDescent="0.25">
      <c r="A53" s="124" t="s">
        <v>75</v>
      </c>
      <c r="B53" s="128" t="s">
        <v>446</v>
      </c>
      <c r="C53" s="186" t="s">
        <v>96</v>
      </c>
      <c r="D53" s="186"/>
      <c r="E53" s="128" t="s">
        <v>90</v>
      </c>
      <c r="F53" s="128" t="s">
        <v>396</v>
      </c>
      <c r="G53" s="126">
        <v>51000</v>
      </c>
      <c r="H53" s="126">
        <v>51000</v>
      </c>
      <c r="I53" s="126">
        <v>51000</v>
      </c>
    </row>
    <row r="54" spans="1:9" ht="77.25" x14ac:dyDescent="0.25">
      <c r="A54" s="124" t="s">
        <v>447</v>
      </c>
      <c r="B54" s="128" t="s">
        <v>448</v>
      </c>
      <c r="C54" s="186" t="s">
        <v>96</v>
      </c>
      <c r="D54" s="186"/>
      <c r="E54" s="128" t="s">
        <v>90</v>
      </c>
      <c r="F54" s="125"/>
      <c r="G54" s="126">
        <v>925100</v>
      </c>
      <c r="H54" s="126">
        <v>976900</v>
      </c>
      <c r="I54" s="126">
        <v>976900</v>
      </c>
    </row>
    <row r="55" spans="1:9" x14ac:dyDescent="0.25">
      <c r="A55" s="124" t="s">
        <v>46</v>
      </c>
      <c r="B55" s="128" t="s">
        <v>448</v>
      </c>
      <c r="C55" s="186" t="s">
        <v>96</v>
      </c>
      <c r="D55" s="186"/>
      <c r="E55" s="128" t="s">
        <v>90</v>
      </c>
      <c r="F55" s="128" t="s">
        <v>419</v>
      </c>
      <c r="G55" s="126">
        <v>925100</v>
      </c>
      <c r="H55" s="126">
        <v>976900</v>
      </c>
      <c r="I55" s="126">
        <v>976900</v>
      </c>
    </row>
    <row r="56" spans="1:9" ht="77.25" x14ac:dyDescent="0.25">
      <c r="A56" s="124" t="s">
        <v>449</v>
      </c>
      <c r="B56" s="128" t="s">
        <v>450</v>
      </c>
      <c r="C56" s="186" t="s">
        <v>96</v>
      </c>
      <c r="D56" s="186"/>
      <c r="E56" s="128" t="s">
        <v>90</v>
      </c>
      <c r="F56" s="125"/>
      <c r="G56" s="126">
        <v>694300</v>
      </c>
      <c r="H56" s="126">
        <v>631200</v>
      </c>
      <c r="I56" s="126">
        <v>631200</v>
      </c>
    </row>
    <row r="57" spans="1:9" x14ac:dyDescent="0.25">
      <c r="A57" s="124" t="s">
        <v>46</v>
      </c>
      <c r="B57" s="128" t="s">
        <v>450</v>
      </c>
      <c r="C57" s="186" t="s">
        <v>96</v>
      </c>
      <c r="D57" s="186"/>
      <c r="E57" s="128" t="s">
        <v>90</v>
      </c>
      <c r="F57" s="128" t="s">
        <v>419</v>
      </c>
      <c r="G57" s="126">
        <v>694300</v>
      </c>
      <c r="H57" s="126">
        <v>631200</v>
      </c>
      <c r="I57" s="126">
        <v>631200</v>
      </c>
    </row>
    <row r="58" spans="1:9" ht="39" x14ac:dyDescent="0.25">
      <c r="A58" s="124" t="s">
        <v>451</v>
      </c>
      <c r="B58" s="128" t="s">
        <v>452</v>
      </c>
      <c r="C58" s="186" t="s">
        <v>358</v>
      </c>
      <c r="D58" s="186"/>
      <c r="E58" s="128" t="s">
        <v>90</v>
      </c>
      <c r="F58" s="125"/>
      <c r="G58" s="126">
        <v>60300</v>
      </c>
      <c r="H58" s="126">
        <v>60200</v>
      </c>
      <c r="I58" s="126">
        <v>60100</v>
      </c>
    </row>
    <row r="59" spans="1:9" ht="26.25" x14ac:dyDescent="0.25">
      <c r="A59" s="124" t="s">
        <v>349</v>
      </c>
      <c r="B59" s="128" t="s">
        <v>453</v>
      </c>
      <c r="C59" s="186" t="s">
        <v>358</v>
      </c>
      <c r="D59" s="186"/>
      <c r="E59" s="128" t="s">
        <v>90</v>
      </c>
      <c r="F59" s="125"/>
      <c r="G59" s="126">
        <v>60300</v>
      </c>
      <c r="H59" s="126">
        <v>60200</v>
      </c>
      <c r="I59" s="126">
        <v>60100</v>
      </c>
    </row>
    <row r="60" spans="1:9" ht="39" x14ac:dyDescent="0.25">
      <c r="A60" s="124" t="s">
        <v>75</v>
      </c>
      <c r="B60" s="128" t="s">
        <v>453</v>
      </c>
      <c r="C60" s="186" t="s">
        <v>358</v>
      </c>
      <c r="D60" s="186"/>
      <c r="E60" s="128" t="s">
        <v>90</v>
      </c>
      <c r="F60" s="128" t="s">
        <v>396</v>
      </c>
      <c r="G60" s="126">
        <v>60300</v>
      </c>
      <c r="H60" s="126">
        <v>60200</v>
      </c>
      <c r="I60" s="126">
        <v>60100</v>
      </c>
    </row>
    <row r="61" spans="1:9" ht="39" x14ac:dyDescent="0.25">
      <c r="A61" s="124" t="s">
        <v>406</v>
      </c>
      <c r="B61" s="128" t="s">
        <v>407</v>
      </c>
      <c r="C61" s="186" t="s">
        <v>92</v>
      </c>
      <c r="D61" s="186"/>
      <c r="E61" s="128" t="s">
        <v>94</v>
      </c>
      <c r="F61" s="125"/>
      <c r="G61" s="126">
        <v>8749600</v>
      </c>
      <c r="H61" s="126">
        <v>718700</v>
      </c>
      <c r="I61" s="126">
        <v>746100</v>
      </c>
    </row>
    <row r="62" spans="1:9" x14ac:dyDescent="0.25">
      <c r="A62" s="124" t="s">
        <v>219</v>
      </c>
      <c r="B62" s="128" t="s">
        <v>408</v>
      </c>
      <c r="C62" s="186" t="s">
        <v>92</v>
      </c>
      <c r="D62" s="186"/>
      <c r="E62" s="128" t="s">
        <v>94</v>
      </c>
      <c r="F62" s="125"/>
      <c r="G62" s="126">
        <v>8749600</v>
      </c>
      <c r="H62" s="126">
        <v>718700</v>
      </c>
      <c r="I62" s="126">
        <v>746100</v>
      </c>
    </row>
    <row r="63" spans="1:9" ht="51.75" x14ac:dyDescent="0.25">
      <c r="A63" s="124" t="s">
        <v>409</v>
      </c>
      <c r="B63" s="128" t="s">
        <v>410</v>
      </c>
      <c r="C63" s="186" t="s">
        <v>92</v>
      </c>
      <c r="D63" s="186"/>
      <c r="E63" s="128" t="s">
        <v>94</v>
      </c>
      <c r="F63" s="125"/>
      <c r="G63" s="126">
        <v>8749600</v>
      </c>
      <c r="H63" s="126">
        <v>718700</v>
      </c>
      <c r="I63" s="126">
        <v>746100</v>
      </c>
    </row>
    <row r="64" spans="1:9" ht="26.25" x14ac:dyDescent="0.25">
      <c r="A64" s="124" t="s">
        <v>191</v>
      </c>
      <c r="B64" s="128" t="s">
        <v>411</v>
      </c>
      <c r="C64" s="186" t="s">
        <v>92</v>
      </c>
      <c r="D64" s="186"/>
      <c r="E64" s="128" t="s">
        <v>94</v>
      </c>
      <c r="F64" s="125"/>
      <c r="G64" s="126">
        <v>190100</v>
      </c>
      <c r="H64" s="126">
        <v>0</v>
      </c>
      <c r="I64" s="126">
        <v>0</v>
      </c>
    </row>
    <row r="65" spans="1:9" ht="39" x14ac:dyDescent="0.25">
      <c r="A65" s="124" t="s">
        <v>75</v>
      </c>
      <c r="B65" s="128" t="s">
        <v>411</v>
      </c>
      <c r="C65" s="186" t="s">
        <v>92</v>
      </c>
      <c r="D65" s="186"/>
      <c r="E65" s="128" t="s">
        <v>94</v>
      </c>
      <c r="F65" s="128" t="s">
        <v>396</v>
      </c>
      <c r="G65" s="126">
        <v>190100</v>
      </c>
      <c r="H65" s="126">
        <v>0</v>
      </c>
      <c r="I65" s="126">
        <v>0</v>
      </c>
    </row>
    <row r="66" spans="1:9" ht="39" x14ac:dyDescent="0.25">
      <c r="A66" s="124" t="s">
        <v>80</v>
      </c>
      <c r="B66" s="128" t="s">
        <v>412</v>
      </c>
      <c r="C66" s="186" t="s">
        <v>92</v>
      </c>
      <c r="D66" s="186"/>
      <c r="E66" s="128" t="s">
        <v>94</v>
      </c>
      <c r="F66" s="125"/>
      <c r="G66" s="126">
        <v>723100</v>
      </c>
      <c r="H66" s="126">
        <v>718700</v>
      </c>
      <c r="I66" s="126">
        <v>746100</v>
      </c>
    </row>
    <row r="67" spans="1:9" ht="39" x14ac:dyDescent="0.25">
      <c r="A67" s="124" t="s">
        <v>75</v>
      </c>
      <c r="B67" s="128" t="s">
        <v>412</v>
      </c>
      <c r="C67" s="186" t="s">
        <v>92</v>
      </c>
      <c r="D67" s="186"/>
      <c r="E67" s="128" t="s">
        <v>94</v>
      </c>
      <c r="F67" s="128" t="s">
        <v>396</v>
      </c>
      <c r="G67" s="126">
        <v>723100</v>
      </c>
      <c r="H67" s="126">
        <v>718700</v>
      </c>
      <c r="I67" s="126">
        <v>746100</v>
      </c>
    </row>
    <row r="68" spans="1:9" ht="26.25" x14ac:dyDescent="0.25">
      <c r="A68" s="124" t="s">
        <v>328</v>
      </c>
      <c r="B68" s="128" t="s">
        <v>330</v>
      </c>
      <c r="C68" s="186" t="s">
        <v>92</v>
      </c>
      <c r="D68" s="186"/>
      <c r="E68" s="128" t="s">
        <v>94</v>
      </c>
      <c r="F68" s="125"/>
      <c r="G68" s="126">
        <v>7836400</v>
      </c>
      <c r="H68" s="126">
        <v>0</v>
      </c>
      <c r="I68" s="126">
        <v>0</v>
      </c>
    </row>
    <row r="69" spans="1:9" ht="39" x14ac:dyDescent="0.25">
      <c r="A69" s="124" t="s">
        <v>75</v>
      </c>
      <c r="B69" s="128" t="s">
        <v>330</v>
      </c>
      <c r="C69" s="186" t="s">
        <v>92</v>
      </c>
      <c r="D69" s="186"/>
      <c r="E69" s="128" t="s">
        <v>94</v>
      </c>
      <c r="F69" s="128" t="s">
        <v>396</v>
      </c>
      <c r="G69" s="126">
        <v>7836400</v>
      </c>
      <c r="H69" s="126">
        <v>0</v>
      </c>
      <c r="I69" s="126">
        <v>0</v>
      </c>
    </row>
    <row r="70" spans="1:9" ht="64.5" x14ac:dyDescent="0.25">
      <c r="A70" s="124" t="s">
        <v>422</v>
      </c>
      <c r="B70" s="128" t="s">
        <v>423</v>
      </c>
      <c r="C70" s="186" t="s">
        <v>95</v>
      </c>
      <c r="D70" s="186"/>
      <c r="E70" s="128" t="s">
        <v>90</v>
      </c>
      <c r="F70" s="125"/>
      <c r="G70" s="126">
        <v>2542300</v>
      </c>
      <c r="H70" s="126">
        <v>2055000</v>
      </c>
      <c r="I70" s="126">
        <v>2377000</v>
      </c>
    </row>
    <row r="71" spans="1:9" x14ac:dyDescent="0.25">
      <c r="A71" s="124" t="s">
        <v>219</v>
      </c>
      <c r="B71" s="128" t="s">
        <v>424</v>
      </c>
      <c r="C71" s="186" t="s">
        <v>95</v>
      </c>
      <c r="D71" s="186"/>
      <c r="E71" s="128" t="s">
        <v>90</v>
      </c>
      <c r="F71" s="125"/>
      <c r="G71" s="126">
        <v>1920900</v>
      </c>
      <c r="H71" s="126">
        <v>2055000</v>
      </c>
      <c r="I71" s="126">
        <v>2377000</v>
      </c>
    </row>
    <row r="72" spans="1:9" ht="64.5" x14ac:dyDescent="0.25">
      <c r="A72" s="124" t="s">
        <v>425</v>
      </c>
      <c r="B72" s="128" t="s">
        <v>426</v>
      </c>
      <c r="C72" s="186" t="s">
        <v>95</v>
      </c>
      <c r="D72" s="186"/>
      <c r="E72" s="128" t="s">
        <v>90</v>
      </c>
      <c r="F72" s="125"/>
      <c r="G72" s="126">
        <v>1920900</v>
      </c>
      <c r="H72" s="126">
        <v>2055000</v>
      </c>
      <c r="I72" s="126">
        <v>2377000</v>
      </c>
    </row>
    <row r="73" spans="1:9" ht="26.25" x14ac:dyDescent="0.25">
      <c r="A73" s="124" t="s">
        <v>334</v>
      </c>
      <c r="B73" s="128" t="s">
        <v>427</v>
      </c>
      <c r="C73" s="186" t="s">
        <v>95</v>
      </c>
      <c r="D73" s="186"/>
      <c r="E73" s="128" t="s">
        <v>90</v>
      </c>
      <c r="F73" s="125"/>
      <c r="G73" s="126">
        <v>30000</v>
      </c>
      <c r="H73" s="126">
        <v>35000</v>
      </c>
      <c r="I73" s="126">
        <v>40000</v>
      </c>
    </row>
    <row r="74" spans="1:9" ht="39" x14ac:dyDescent="0.25">
      <c r="A74" s="124" t="s">
        <v>75</v>
      </c>
      <c r="B74" s="128" t="s">
        <v>427</v>
      </c>
      <c r="C74" s="186" t="s">
        <v>95</v>
      </c>
      <c r="D74" s="186"/>
      <c r="E74" s="128" t="s">
        <v>90</v>
      </c>
      <c r="F74" s="128" t="s">
        <v>396</v>
      </c>
      <c r="G74" s="126">
        <v>30000</v>
      </c>
      <c r="H74" s="126">
        <v>35000</v>
      </c>
      <c r="I74" s="126">
        <v>40000</v>
      </c>
    </row>
    <row r="75" spans="1:9" ht="26.25" x14ac:dyDescent="0.25">
      <c r="A75" s="124" t="s">
        <v>428</v>
      </c>
      <c r="B75" s="128" t="s">
        <v>429</v>
      </c>
      <c r="C75" s="186" t="s">
        <v>95</v>
      </c>
      <c r="D75" s="186"/>
      <c r="E75" s="128" t="s">
        <v>91</v>
      </c>
      <c r="F75" s="125"/>
      <c r="G75" s="126">
        <v>396800</v>
      </c>
      <c r="H75" s="126">
        <v>788000</v>
      </c>
      <c r="I75" s="126">
        <v>782000</v>
      </c>
    </row>
    <row r="76" spans="1:9" ht="39" x14ac:dyDescent="0.25">
      <c r="A76" s="124" t="s">
        <v>75</v>
      </c>
      <c r="B76" s="128" t="s">
        <v>429</v>
      </c>
      <c r="C76" s="186" t="s">
        <v>95</v>
      </c>
      <c r="D76" s="186"/>
      <c r="E76" s="128" t="s">
        <v>91</v>
      </c>
      <c r="F76" s="128" t="s">
        <v>396</v>
      </c>
      <c r="G76" s="126">
        <v>396800</v>
      </c>
      <c r="H76" s="126">
        <v>788000</v>
      </c>
      <c r="I76" s="126">
        <v>782000</v>
      </c>
    </row>
    <row r="77" spans="1:9" x14ac:dyDescent="0.25">
      <c r="A77" s="124" t="s">
        <v>430</v>
      </c>
      <c r="B77" s="128" t="s">
        <v>431</v>
      </c>
      <c r="C77" s="186" t="s">
        <v>95</v>
      </c>
      <c r="D77" s="186"/>
      <c r="E77" s="128" t="s">
        <v>93</v>
      </c>
      <c r="F77" s="125"/>
      <c r="G77" s="126">
        <v>740000</v>
      </c>
      <c r="H77" s="126">
        <v>610000</v>
      </c>
      <c r="I77" s="126">
        <v>770000</v>
      </c>
    </row>
    <row r="78" spans="1:9" ht="39" x14ac:dyDescent="0.25">
      <c r="A78" s="124" t="s">
        <v>75</v>
      </c>
      <c r="B78" s="128" t="s">
        <v>431</v>
      </c>
      <c r="C78" s="186" t="s">
        <v>95</v>
      </c>
      <c r="D78" s="186"/>
      <c r="E78" s="128" t="s">
        <v>93</v>
      </c>
      <c r="F78" s="128" t="s">
        <v>396</v>
      </c>
      <c r="G78" s="126">
        <v>740000</v>
      </c>
      <c r="H78" s="126">
        <v>610000</v>
      </c>
      <c r="I78" s="126">
        <v>770000</v>
      </c>
    </row>
    <row r="79" spans="1:9" x14ac:dyDescent="0.25">
      <c r="A79" s="124" t="s">
        <v>255</v>
      </c>
      <c r="B79" s="128" t="s">
        <v>432</v>
      </c>
      <c r="C79" s="186" t="s">
        <v>95</v>
      </c>
      <c r="D79" s="186"/>
      <c r="E79" s="128" t="s">
        <v>93</v>
      </c>
      <c r="F79" s="125"/>
      <c r="G79" s="126">
        <v>208600</v>
      </c>
      <c r="H79" s="126">
        <v>32000</v>
      </c>
      <c r="I79" s="126">
        <v>35000</v>
      </c>
    </row>
    <row r="80" spans="1:9" ht="39" x14ac:dyDescent="0.25">
      <c r="A80" s="124" t="s">
        <v>75</v>
      </c>
      <c r="B80" s="128" t="s">
        <v>432</v>
      </c>
      <c r="C80" s="186" t="s">
        <v>95</v>
      </c>
      <c r="D80" s="186"/>
      <c r="E80" s="128" t="s">
        <v>93</v>
      </c>
      <c r="F80" s="128" t="s">
        <v>396</v>
      </c>
      <c r="G80" s="126">
        <v>208600</v>
      </c>
      <c r="H80" s="126">
        <v>32000</v>
      </c>
      <c r="I80" s="126">
        <v>35000</v>
      </c>
    </row>
    <row r="81" spans="1:9" ht="26.25" x14ac:dyDescent="0.25">
      <c r="A81" s="124" t="s">
        <v>190</v>
      </c>
      <c r="B81" s="128" t="s">
        <v>433</v>
      </c>
      <c r="C81" s="186" t="s">
        <v>95</v>
      </c>
      <c r="D81" s="186"/>
      <c r="E81" s="128" t="s">
        <v>93</v>
      </c>
      <c r="F81" s="125"/>
      <c r="G81" s="126">
        <v>545500</v>
      </c>
      <c r="H81" s="126">
        <v>590000</v>
      </c>
      <c r="I81" s="126">
        <v>750000</v>
      </c>
    </row>
    <row r="82" spans="1:9" ht="39" x14ac:dyDescent="0.25">
      <c r="A82" s="124" t="s">
        <v>75</v>
      </c>
      <c r="B82" s="128" t="s">
        <v>433</v>
      </c>
      <c r="C82" s="186" t="s">
        <v>95</v>
      </c>
      <c r="D82" s="186"/>
      <c r="E82" s="128" t="s">
        <v>93</v>
      </c>
      <c r="F82" s="128" t="s">
        <v>396</v>
      </c>
      <c r="G82" s="126">
        <v>545500</v>
      </c>
      <c r="H82" s="126">
        <v>590000</v>
      </c>
      <c r="I82" s="126">
        <v>750000</v>
      </c>
    </row>
    <row r="83" spans="1:9" x14ac:dyDescent="0.25">
      <c r="A83" s="124" t="s">
        <v>434</v>
      </c>
      <c r="B83" s="128" t="s">
        <v>435</v>
      </c>
      <c r="C83" s="186" t="s">
        <v>95</v>
      </c>
      <c r="D83" s="186"/>
      <c r="E83" s="128" t="s">
        <v>93</v>
      </c>
      <c r="F83" s="125"/>
      <c r="G83" s="126">
        <v>621400</v>
      </c>
      <c r="H83" s="126">
        <v>0</v>
      </c>
      <c r="I83" s="126">
        <v>0</v>
      </c>
    </row>
    <row r="84" spans="1:9" ht="64.5" x14ac:dyDescent="0.25">
      <c r="A84" s="124" t="s">
        <v>436</v>
      </c>
      <c r="B84" s="128" t="s">
        <v>437</v>
      </c>
      <c r="C84" s="186" t="s">
        <v>95</v>
      </c>
      <c r="D84" s="186"/>
      <c r="E84" s="128" t="s">
        <v>93</v>
      </c>
      <c r="F84" s="125"/>
      <c r="G84" s="126">
        <v>621400</v>
      </c>
      <c r="H84" s="126">
        <v>0</v>
      </c>
      <c r="I84" s="126">
        <v>0</v>
      </c>
    </row>
    <row r="85" spans="1:9" ht="26.25" x14ac:dyDescent="0.25">
      <c r="A85" s="124" t="s">
        <v>340</v>
      </c>
      <c r="B85" s="128" t="s">
        <v>438</v>
      </c>
      <c r="C85" s="186" t="s">
        <v>95</v>
      </c>
      <c r="D85" s="186"/>
      <c r="E85" s="128" t="s">
        <v>93</v>
      </c>
      <c r="F85" s="125"/>
      <c r="G85" s="126">
        <v>465600</v>
      </c>
      <c r="H85" s="126">
        <v>0</v>
      </c>
      <c r="I85" s="126">
        <v>0</v>
      </c>
    </row>
    <row r="86" spans="1:9" ht="39" x14ac:dyDescent="0.25">
      <c r="A86" s="124" t="s">
        <v>75</v>
      </c>
      <c r="B86" s="128" t="s">
        <v>438</v>
      </c>
      <c r="C86" s="186" t="s">
        <v>95</v>
      </c>
      <c r="D86" s="186"/>
      <c r="E86" s="128" t="s">
        <v>93</v>
      </c>
      <c r="F86" s="128" t="s">
        <v>396</v>
      </c>
      <c r="G86" s="126">
        <v>465600</v>
      </c>
      <c r="H86" s="126">
        <v>0</v>
      </c>
      <c r="I86" s="126">
        <v>0</v>
      </c>
    </row>
    <row r="87" spans="1:9" ht="26.25" x14ac:dyDescent="0.25">
      <c r="A87" s="124" t="s">
        <v>340</v>
      </c>
      <c r="B87" s="128" t="s">
        <v>439</v>
      </c>
      <c r="C87" s="186" t="s">
        <v>95</v>
      </c>
      <c r="D87" s="186"/>
      <c r="E87" s="128" t="s">
        <v>93</v>
      </c>
      <c r="F87" s="125"/>
      <c r="G87" s="126">
        <v>155800</v>
      </c>
      <c r="H87" s="126">
        <v>0</v>
      </c>
      <c r="I87" s="126">
        <v>0</v>
      </c>
    </row>
    <row r="88" spans="1:9" ht="39" x14ac:dyDescent="0.25">
      <c r="A88" s="124" t="s">
        <v>75</v>
      </c>
      <c r="B88" s="128" t="s">
        <v>439</v>
      </c>
      <c r="C88" s="186" t="s">
        <v>95</v>
      </c>
      <c r="D88" s="186"/>
      <c r="E88" s="128" t="s">
        <v>93</v>
      </c>
      <c r="F88" s="128" t="s">
        <v>396</v>
      </c>
      <c r="G88" s="126">
        <v>155800</v>
      </c>
      <c r="H88" s="126">
        <v>0</v>
      </c>
      <c r="I88" s="126">
        <v>0</v>
      </c>
    </row>
    <row r="89" spans="1:9" x14ac:dyDescent="0.25">
      <c r="A89" s="132" t="s">
        <v>62</v>
      </c>
      <c r="B89" s="147">
        <v>9900000000</v>
      </c>
      <c r="C89" s="133" t="s">
        <v>258</v>
      </c>
      <c r="D89" s="133" t="s">
        <v>258</v>
      </c>
      <c r="E89" s="133" t="s">
        <v>258</v>
      </c>
      <c r="F89" s="134"/>
      <c r="G89" s="134">
        <f t="shared" ref="G89:I90" si="0">G90</f>
        <v>0</v>
      </c>
      <c r="H89" s="134">
        <f t="shared" si="0"/>
        <v>298</v>
      </c>
      <c r="I89" s="134">
        <f t="shared" si="0"/>
        <v>624</v>
      </c>
    </row>
    <row r="90" spans="1:9" x14ac:dyDescent="0.25">
      <c r="A90" s="132" t="s">
        <v>62</v>
      </c>
      <c r="B90" s="147">
        <v>9990000000</v>
      </c>
      <c r="C90" s="133" t="s">
        <v>258</v>
      </c>
      <c r="D90" s="133" t="s">
        <v>258</v>
      </c>
      <c r="E90" s="133" t="s">
        <v>258</v>
      </c>
      <c r="F90" s="134"/>
      <c r="G90" s="134">
        <f t="shared" si="0"/>
        <v>0</v>
      </c>
      <c r="H90" s="134">
        <f t="shared" si="0"/>
        <v>298</v>
      </c>
      <c r="I90" s="134">
        <f t="shared" si="0"/>
        <v>624</v>
      </c>
    </row>
    <row r="91" spans="1:9" x14ac:dyDescent="0.25">
      <c r="A91" s="132" t="s">
        <v>62</v>
      </c>
      <c r="B91" s="147">
        <v>9990000000</v>
      </c>
      <c r="C91" s="133" t="s">
        <v>258</v>
      </c>
      <c r="D91" s="133" t="s">
        <v>258</v>
      </c>
      <c r="E91" s="133" t="s">
        <v>258</v>
      </c>
      <c r="F91" s="134">
        <v>990</v>
      </c>
      <c r="G91" s="134">
        <f>'[1]Приложение 5'!G131</f>
        <v>0</v>
      </c>
      <c r="H91" s="134">
        <v>298</v>
      </c>
      <c r="I91" s="134">
        <v>624</v>
      </c>
    </row>
    <row r="92" spans="1:9" x14ac:dyDescent="0.25">
      <c r="A92" s="135" t="s">
        <v>462</v>
      </c>
      <c r="B92" s="136"/>
      <c r="C92" s="137"/>
      <c r="D92" s="137"/>
      <c r="E92" s="137"/>
      <c r="F92" s="134"/>
      <c r="G92" s="143">
        <v>20773.3</v>
      </c>
      <c r="H92" s="143">
        <v>11951</v>
      </c>
      <c r="I92" s="144">
        <v>12656.5</v>
      </c>
    </row>
  </sheetData>
  <mergeCells count="82">
    <mergeCell ref="C15:D15"/>
    <mergeCell ref="A12:H12"/>
    <mergeCell ref="F11:H11"/>
    <mergeCell ref="C14:D14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6:D86"/>
    <mergeCell ref="C87:D87"/>
    <mergeCell ref="C88:D88"/>
    <mergeCell ref="C81:D81"/>
    <mergeCell ref="C82:D82"/>
    <mergeCell ref="C83:D83"/>
    <mergeCell ref="C84:D84"/>
    <mergeCell ref="C85:D85"/>
    <mergeCell ref="F1:J1"/>
    <mergeCell ref="F2:J2"/>
    <mergeCell ref="F3:J3"/>
    <mergeCell ref="F4:J4"/>
    <mergeCell ref="F5:J5"/>
  </mergeCells>
  <pageMargins left="0.70866141732283472" right="0.19685039370078741" top="0.19685039370078741" bottom="0.19685039370078741" header="0.31496062992125984" footer="0.19685039370078741"/>
  <pageSetup paperSize="9" scale="7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98" zoomScaleNormal="98" workbookViewId="0">
      <selection activeCell="O10" sqref="O10"/>
    </sheetView>
  </sheetViews>
  <sheetFormatPr defaultColWidth="8.85546875" defaultRowHeight="15" x14ac:dyDescent="0.25"/>
  <cols>
    <col min="1" max="1" width="8.85546875" style="24"/>
    <col min="2" max="2" width="49.28515625" style="24" customWidth="1"/>
    <col min="3" max="3" width="9" style="24" customWidth="1"/>
    <col min="4" max="4" width="10" style="24" customWidth="1"/>
    <col min="5" max="5" width="9.7109375" style="24" customWidth="1"/>
    <col min="6" max="16384" width="8.85546875" style="24"/>
  </cols>
  <sheetData>
    <row r="1" spans="1:5" ht="69.599999999999994" customHeight="1" x14ac:dyDescent="0.25">
      <c r="A1" s="191" t="s">
        <v>459</v>
      </c>
      <c r="B1" s="191"/>
      <c r="C1" s="191"/>
      <c r="D1" s="191"/>
      <c r="E1" s="191"/>
    </row>
    <row r="2" spans="1:5" x14ac:dyDescent="0.25">
      <c r="A2" s="192" t="s">
        <v>276</v>
      </c>
      <c r="B2" s="192"/>
      <c r="C2" s="192"/>
      <c r="D2" s="192"/>
      <c r="E2" s="192"/>
    </row>
    <row r="3" spans="1:5" ht="50.45" customHeight="1" x14ac:dyDescent="0.25">
      <c r="A3" s="192"/>
      <c r="B3" s="192"/>
      <c r="C3" s="192"/>
      <c r="D3" s="192"/>
      <c r="E3" s="192"/>
    </row>
    <row r="5" spans="1:5" x14ac:dyDescent="0.25">
      <c r="A5" s="12" t="s">
        <v>125</v>
      </c>
      <c r="B5" s="12" t="s">
        <v>126</v>
      </c>
      <c r="C5" s="12">
        <v>2024</v>
      </c>
      <c r="D5" s="12">
        <v>2025</v>
      </c>
      <c r="E5" s="12">
        <v>2026</v>
      </c>
    </row>
    <row r="6" spans="1:5" x14ac:dyDescent="0.25">
      <c r="A6" s="19">
        <v>1</v>
      </c>
      <c r="B6" s="19">
        <v>2</v>
      </c>
      <c r="C6" s="19">
        <v>3</v>
      </c>
      <c r="D6" s="19">
        <v>4</v>
      </c>
      <c r="E6" s="13">
        <v>5</v>
      </c>
    </row>
    <row r="7" spans="1:5" ht="74.25" customHeight="1" x14ac:dyDescent="0.25">
      <c r="A7" s="19" t="s">
        <v>127</v>
      </c>
      <c r="B7" s="11" t="s">
        <v>128</v>
      </c>
      <c r="C7" s="16">
        <v>28.1</v>
      </c>
      <c r="D7" s="16">
        <v>28.1</v>
      </c>
      <c r="E7" s="16">
        <v>28.1</v>
      </c>
    </row>
    <row r="8" spans="1:5" ht="106.5" customHeight="1" x14ac:dyDescent="0.25">
      <c r="A8" s="19" t="s">
        <v>129</v>
      </c>
      <c r="B8" s="11" t="s">
        <v>130</v>
      </c>
      <c r="C8" s="16">
        <v>254.4</v>
      </c>
      <c r="D8" s="16">
        <v>0</v>
      </c>
      <c r="E8" s="16">
        <v>0</v>
      </c>
    </row>
    <row r="9" spans="1:5" ht="60" customHeight="1" x14ac:dyDescent="0.25">
      <c r="A9" s="19" t="s">
        <v>131</v>
      </c>
      <c r="B9" s="11" t="s">
        <v>86</v>
      </c>
      <c r="C9" s="16">
        <v>925.1</v>
      </c>
      <c r="D9" s="16">
        <v>976.9</v>
      </c>
      <c r="E9" s="16">
        <v>976.9</v>
      </c>
    </row>
    <row r="10" spans="1:5" ht="94.9" customHeight="1" x14ac:dyDescent="0.25">
      <c r="A10" s="13" t="s">
        <v>143</v>
      </c>
      <c r="B10" s="14" t="s">
        <v>134</v>
      </c>
      <c r="C10" s="16">
        <v>0.3</v>
      </c>
      <c r="D10" s="16">
        <v>0.3</v>
      </c>
      <c r="E10" s="16">
        <v>0.3</v>
      </c>
    </row>
    <row r="11" spans="1:5" ht="94.9" customHeight="1" x14ac:dyDescent="0.25">
      <c r="A11" s="13" t="s">
        <v>186</v>
      </c>
      <c r="B11" s="11" t="s">
        <v>155</v>
      </c>
      <c r="C11" s="16">
        <v>694.3</v>
      </c>
      <c r="D11" s="16">
        <v>631.20000000000005</v>
      </c>
      <c r="E11" s="16">
        <v>631.20000000000005</v>
      </c>
    </row>
    <row r="12" spans="1:5" ht="94.9" customHeight="1" x14ac:dyDescent="0.25">
      <c r="A12" s="53">
        <v>6</v>
      </c>
      <c r="B12" s="54" t="s">
        <v>201</v>
      </c>
      <c r="C12" s="52">
        <v>84.5</v>
      </c>
      <c r="D12" s="52">
        <v>84.5</v>
      </c>
      <c r="E12" s="52">
        <v>84.5</v>
      </c>
    </row>
    <row r="13" spans="1:5" ht="94.9" customHeight="1" x14ac:dyDescent="0.25">
      <c r="A13" s="53">
        <v>7</v>
      </c>
      <c r="B13" s="54" t="s">
        <v>202</v>
      </c>
      <c r="C13" s="52">
        <v>1</v>
      </c>
      <c r="D13" s="52">
        <v>1</v>
      </c>
      <c r="E13" s="52">
        <v>1</v>
      </c>
    </row>
    <row r="14" spans="1:5" x14ac:dyDescent="0.25">
      <c r="A14" s="19"/>
      <c r="B14" s="17" t="s">
        <v>132</v>
      </c>
      <c r="C14" s="15">
        <f>SUM(C7:C13)</f>
        <v>1987.6999999999998</v>
      </c>
      <c r="D14" s="15">
        <f>SUM(D7:D13)</f>
        <v>1722</v>
      </c>
      <c r="E14" s="15">
        <f>SUM(E7:E13)</f>
        <v>1722</v>
      </c>
    </row>
  </sheetData>
  <mergeCells count="2">
    <mergeCell ref="A1:E1"/>
    <mergeCell ref="A2:E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25" workbookViewId="0">
      <selection activeCell="A26" sqref="A26"/>
    </sheetView>
  </sheetViews>
  <sheetFormatPr defaultColWidth="8.85546875" defaultRowHeight="15" x14ac:dyDescent="0.25"/>
  <cols>
    <col min="1" max="1" width="29" style="24" customWidth="1"/>
    <col min="2" max="2" width="8.28515625" style="24" customWidth="1"/>
    <col min="3" max="3" width="10.28515625" style="24" customWidth="1"/>
    <col min="4" max="4" width="7.28515625" style="24" customWidth="1"/>
    <col min="5" max="5" width="7.7109375" style="24" customWidth="1"/>
    <col min="6" max="6" width="9.85546875" style="24" customWidth="1"/>
    <col min="7" max="7" width="29.7109375" style="24" customWidth="1"/>
    <col min="8" max="8" width="34.7109375" style="24" customWidth="1"/>
    <col min="9" max="16384" width="8.85546875" style="24"/>
  </cols>
  <sheetData>
    <row r="1" spans="1:11" x14ac:dyDescent="0.25">
      <c r="A1" s="194" t="s">
        <v>176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1" x14ac:dyDescent="0.25">
      <c r="A2" s="194" t="s">
        <v>177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1" x14ac:dyDescent="0.25">
      <c r="A3" s="194" t="s">
        <v>179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</row>
    <row r="4" spans="1:11" x14ac:dyDescent="0.25">
      <c r="A4" s="194" t="s">
        <v>178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</row>
    <row r="5" spans="1:11" x14ac:dyDescent="0.25">
      <c r="A5" s="25"/>
    </row>
    <row r="6" spans="1:11" ht="15.75" x14ac:dyDescent="0.25">
      <c r="A6" s="195" t="s">
        <v>136</v>
      </c>
      <c r="B6" s="195"/>
      <c r="C6" s="195"/>
      <c r="D6" s="195"/>
      <c r="E6" s="195"/>
      <c r="F6" s="195"/>
      <c r="G6" s="195"/>
    </row>
    <row r="7" spans="1:11" ht="15.75" x14ac:dyDescent="0.25">
      <c r="A7" s="195" t="s">
        <v>156</v>
      </c>
      <c r="B7" s="195"/>
      <c r="C7" s="195"/>
      <c r="D7" s="195"/>
      <c r="E7" s="195"/>
      <c r="F7" s="195"/>
      <c r="G7" s="195"/>
    </row>
    <row r="8" spans="1:11" ht="15.75" x14ac:dyDescent="0.25">
      <c r="A8" s="195" t="s">
        <v>157</v>
      </c>
      <c r="B8" s="195"/>
      <c r="C8" s="195"/>
      <c r="D8" s="195"/>
      <c r="E8" s="195"/>
      <c r="F8" s="195"/>
    </row>
    <row r="9" spans="1:11" x14ac:dyDescent="0.25">
      <c r="A9" s="25" t="s">
        <v>158</v>
      </c>
    </row>
    <row r="10" spans="1:11" ht="92.45" customHeight="1" x14ac:dyDescent="0.25">
      <c r="A10" s="193" t="s">
        <v>65</v>
      </c>
      <c r="B10" s="193" t="s">
        <v>148</v>
      </c>
      <c r="C10" s="27" t="s">
        <v>159</v>
      </c>
      <c r="D10" s="193" t="s">
        <v>149</v>
      </c>
      <c r="E10" s="193" t="s">
        <v>161</v>
      </c>
      <c r="F10" s="193" t="s">
        <v>154</v>
      </c>
      <c r="G10" s="27" t="s">
        <v>159</v>
      </c>
    </row>
    <row r="11" spans="1:11" ht="39.6" customHeight="1" x14ac:dyDescent="0.25">
      <c r="A11" s="193"/>
      <c r="B11" s="193"/>
      <c r="C11" s="27" t="s">
        <v>160</v>
      </c>
      <c r="D11" s="193"/>
      <c r="E11" s="193"/>
      <c r="F11" s="193"/>
      <c r="G11" s="27" t="s">
        <v>162</v>
      </c>
    </row>
    <row r="12" spans="1:11" x14ac:dyDescent="0.25">
      <c r="A12" s="28"/>
      <c r="B12" s="29"/>
      <c r="C12" s="29"/>
      <c r="D12" s="29"/>
      <c r="E12" s="29"/>
      <c r="F12" s="29"/>
      <c r="G12" s="29"/>
    </row>
    <row r="13" spans="1:11" x14ac:dyDescent="0.25">
      <c r="A13" s="27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7">
        <v>7</v>
      </c>
    </row>
    <row r="14" spans="1:11" ht="21.6" customHeight="1" x14ac:dyDescent="0.25">
      <c r="A14" s="30" t="s">
        <v>163</v>
      </c>
      <c r="B14" s="31">
        <v>0</v>
      </c>
      <c r="C14" s="32"/>
      <c r="D14" s="31">
        <v>0</v>
      </c>
      <c r="E14" s="31"/>
      <c r="F14" s="31">
        <v>0</v>
      </c>
      <c r="G14" s="31"/>
    </row>
    <row r="15" spans="1:11" ht="32.450000000000003" customHeight="1" x14ac:dyDescent="0.25">
      <c r="A15" s="33" t="s">
        <v>164</v>
      </c>
      <c r="B15" s="34">
        <v>0</v>
      </c>
      <c r="C15" s="27"/>
      <c r="D15" s="34">
        <v>0</v>
      </c>
      <c r="E15" s="27"/>
      <c r="F15" s="34">
        <v>0</v>
      </c>
      <c r="G15" s="27"/>
    </row>
    <row r="16" spans="1:11" ht="25.5" x14ac:dyDescent="0.25">
      <c r="A16" s="33" t="s">
        <v>165</v>
      </c>
      <c r="B16" s="34">
        <v>0</v>
      </c>
      <c r="C16" s="27"/>
      <c r="D16" s="34">
        <v>0</v>
      </c>
      <c r="E16" s="34"/>
      <c r="F16" s="34">
        <v>0</v>
      </c>
      <c r="G16" s="34"/>
    </row>
    <row r="17" spans="1:7" ht="48" customHeight="1" x14ac:dyDescent="0.25">
      <c r="A17" s="30" t="s">
        <v>166</v>
      </c>
      <c r="B17" s="31">
        <v>0</v>
      </c>
      <c r="C17" s="32"/>
      <c r="D17" s="31">
        <v>0</v>
      </c>
      <c r="E17" s="31"/>
      <c r="F17" s="31">
        <v>0</v>
      </c>
      <c r="G17" s="31"/>
    </row>
    <row r="18" spans="1:7" ht="38.450000000000003" customHeight="1" x14ac:dyDescent="0.25">
      <c r="A18" s="33" t="s">
        <v>167</v>
      </c>
      <c r="B18" s="34">
        <v>0</v>
      </c>
      <c r="C18" s="27"/>
      <c r="D18" s="34">
        <v>0</v>
      </c>
      <c r="E18" s="27"/>
      <c r="F18" s="34">
        <v>0</v>
      </c>
      <c r="G18" s="27"/>
    </row>
    <row r="19" spans="1:7" ht="47.45" customHeight="1" x14ac:dyDescent="0.25">
      <c r="A19" s="33" t="s">
        <v>168</v>
      </c>
      <c r="B19" s="34">
        <v>0</v>
      </c>
      <c r="C19" s="27"/>
      <c r="D19" s="34">
        <v>0</v>
      </c>
      <c r="E19" s="34"/>
      <c r="F19" s="34">
        <v>0</v>
      </c>
      <c r="G19" s="34"/>
    </row>
    <row r="20" spans="1:7" ht="56.45" customHeight="1" x14ac:dyDescent="0.25">
      <c r="A20" s="30" t="s">
        <v>169</v>
      </c>
      <c r="B20" s="31">
        <v>0</v>
      </c>
      <c r="C20" s="32"/>
      <c r="D20" s="31">
        <v>0</v>
      </c>
      <c r="E20" s="31"/>
      <c r="F20" s="31">
        <v>0</v>
      </c>
      <c r="G20" s="31"/>
    </row>
    <row r="21" spans="1:7" ht="55.9" customHeight="1" x14ac:dyDescent="0.25">
      <c r="A21" s="33" t="s">
        <v>170</v>
      </c>
      <c r="B21" s="34">
        <v>0</v>
      </c>
      <c r="C21" s="27"/>
      <c r="D21" s="34">
        <v>0</v>
      </c>
      <c r="E21" s="34"/>
      <c r="F21" s="34">
        <v>0</v>
      </c>
      <c r="G21" s="34"/>
    </row>
    <row r="22" spans="1:7" ht="115.9" customHeight="1" x14ac:dyDescent="0.25">
      <c r="A22" s="33" t="s">
        <v>171</v>
      </c>
      <c r="B22" s="34">
        <v>0</v>
      </c>
      <c r="C22" s="27"/>
      <c r="D22" s="34">
        <v>0</v>
      </c>
      <c r="E22" s="34"/>
      <c r="F22" s="34">
        <v>0</v>
      </c>
      <c r="G22" s="34"/>
    </row>
    <row r="23" spans="1:7" ht="396.6" customHeight="1" x14ac:dyDescent="0.25">
      <c r="A23" s="33" t="s">
        <v>172</v>
      </c>
      <c r="B23" s="34">
        <v>0</v>
      </c>
      <c r="C23" s="27"/>
      <c r="D23" s="34">
        <v>0</v>
      </c>
      <c r="E23" s="34"/>
      <c r="F23" s="34">
        <v>0</v>
      </c>
      <c r="G23" s="34"/>
    </row>
    <row r="24" spans="1:7" ht="277.89999999999998" customHeight="1" x14ac:dyDescent="0.25">
      <c r="A24" s="33" t="s">
        <v>173</v>
      </c>
      <c r="B24" s="34">
        <v>0</v>
      </c>
      <c r="C24" s="27"/>
      <c r="D24" s="34">
        <v>0</v>
      </c>
      <c r="E24" s="34"/>
      <c r="F24" s="34">
        <v>0</v>
      </c>
      <c r="G24" s="34"/>
    </row>
    <row r="25" spans="1:7" ht="78.599999999999994" customHeight="1" x14ac:dyDescent="0.25">
      <c r="A25" s="33" t="s">
        <v>174</v>
      </c>
      <c r="B25" s="34">
        <v>0</v>
      </c>
      <c r="C25" s="27"/>
      <c r="D25" s="34">
        <v>0</v>
      </c>
      <c r="E25" s="34"/>
      <c r="F25" s="34">
        <v>0</v>
      </c>
      <c r="G25" s="34"/>
    </row>
    <row r="26" spans="1:7" ht="396.6" customHeight="1" x14ac:dyDescent="0.25">
      <c r="A26" s="33" t="s">
        <v>175</v>
      </c>
      <c r="B26" s="34">
        <v>0</v>
      </c>
      <c r="C26" s="27"/>
      <c r="D26" s="34">
        <v>0</v>
      </c>
      <c r="E26" s="34"/>
      <c r="F26" s="34">
        <v>0</v>
      </c>
      <c r="G26" s="34"/>
    </row>
    <row r="27" spans="1:7" x14ac:dyDescent="0.25">
      <c r="A27" s="26"/>
    </row>
  </sheetData>
  <mergeCells count="12">
    <mergeCell ref="F10:F11"/>
    <mergeCell ref="A1:K1"/>
    <mergeCell ref="A2:K2"/>
    <mergeCell ref="A3:K3"/>
    <mergeCell ref="A4:K4"/>
    <mergeCell ref="A6:G6"/>
    <mergeCell ref="A7:G7"/>
    <mergeCell ref="A8:F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Текст</vt:lpstr>
      <vt:lpstr>Приложение 1</vt:lpstr>
      <vt:lpstr>Приложение2</vt:lpstr>
      <vt:lpstr>Приложение 3</vt:lpstr>
      <vt:lpstr>Приложение 4</vt:lpstr>
      <vt:lpstr>Приложение 5</vt:lpstr>
      <vt:lpstr>приложение 7</vt:lpstr>
      <vt:lpstr>приложение 6</vt:lpstr>
      <vt:lpstr>Приложение 11 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</dc:creator>
  <cp:lastModifiedBy>Пользователь Windows</cp:lastModifiedBy>
  <cp:lastPrinted>2024-11-01T04:52:53Z</cp:lastPrinted>
  <dcterms:created xsi:type="dcterms:W3CDTF">2018-03-09T14:32:20Z</dcterms:created>
  <dcterms:modified xsi:type="dcterms:W3CDTF">2024-11-01T06:38:50Z</dcterms:modified>
</cp:coreProperties>
</file>